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patten\Google Drive\BP Clients\Perry Street\Budget\FY17 Budget Process\"/>
    </mc:Choice>
  </mc:AlternateContent>
  <bookViews>
    <workbookView xWindow="0" yWindow="0" windowWidth="20490" windowHeight="7020"/>
  </bookViews>
  <sheets>
    <sheet name="Budget Revis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1" i="1"/>
  <c r="E44" i="1"/>
  <c r="E40" i="1"/>
  <c r="E26" i="1"/>
  <c r="E18" i="1"/>
  <c r="E14" i="1"/>
  <c r="E27" i="1" l="1"/>
  <c r="E52" i="1"/>
  <c r="E53" i="1" s="1"/>
  <c r="E58" i="1" l="1"/>
  <c r="E59" i="1" s="1"/>
  <c r="E63" i="1" s="1"/>
  <c r="E67" i="1" s="1"/>
</calcChain>
</file>

<file path=xl/sharedStrings.xml><?xml version="1.0" encoding="utf-8"?>
<sst xmlns="http://schemas.openxmlformats.org/spreadsheetml/2006/main" count="68" uniqueCount="64">
  <si>
    <t>Perry Street Prep Public Charter School</t>
  </si>
  <si>
    <t>Budget Revision January 2017</t>
  </si>
  <si>
    <t>Income Statement</t>
  </si>
  <si>
    <t>SY16-17</t>
  </si>
  <si>
    <t>May 2016</t>
  </si>
  <si>
    <t>Jan 2017</t>
  </si>
  <si>
    <t>Account</t>
  </si>
  <si>
    <t>Future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</si>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</sst>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 applyFill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4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164" fontId="7" fillId="3" borderId="3" xfId="1" applyNumberFormat="1" applyFont="1" applyFill="1" applyBorder="1"/>
    <xf numFmtId="164" fontId="7" fillId="3" borderId="0" xfId="1" applyNumberFormat="1" applyFont="1" applyFill="1" applyBorder="1"/>
    <xf numFmtId="0" fontId="7" fillId="3" borderId="0" xfId="0" quotePrefix="1" applyFont="1" applyFill="1" applyBorder="1" applyAlignment="1">
      <alignment horizontal="center"/>
    </xf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4" fillId="0" borderId="0" xfId="1" applyNumberFormat="1" applyFont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164" fontId="4" fillId="5" borderId="5" xfId="1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left"/>
    </xf>
    <xf numFmtId="0" fontId="4" fillId="6" borderId="0" xfId="0" applyFont="1" applyFill="1" applyBorder="1"/>
    <xf numFmtId="164" fontId="4" fillId="0" borderId="0" xfId="1" applyNumberFormat="1" applyFont="1" applyBorder="1" applyAlignment="1">
      <alignment horizontal="right"/>
    </xf>
    <xf numFmtId="0" fontId="10" fillId="6" borderId="3" xfId="0" applyFont="1" applyFill="1" applyBorder="1"/>
    <xf numFmtId="0" fontId="10" fillId="6" borderId="0" xfId="0" applyFont="1" applyFill="1" applyBorder="1"/>
    <xf numFmtId="49" fontId="11" fillId="6" borderId="3" xfId="0" applyNumberFormat="1" applyFont="1" applyFill="1" applyBorder="1"/>
    <xf numFmtId="0" fontId="9" fillId="6" borderId="3" xfId="0" applyNumberFormat="1" applyFont="1" applyFill="1" applyBorder="1"/>
    <xf numFmtId="0" fontId="10" fillId="6" borderId="2" xfId="0" applyFont="1" applyFill="1" applyBorder="1"/>
    <xf numFmtId="164" fontId="10" fillId="0" borderId="2" xfId="1" applyNumberFormat="1" applyFont="1" applyBorder="1" applyAlignment="1">
      <alignment horizontal="right"/>
    </xf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3" xfId="0" applyNumberFormat="1" applyFont="1" applyFill="1" applyBorder="1"/>
    <xf numFmtId="49" fontId="9" fillId="6" borderId="0" xfId="0" applyNumberFormat="1" applyFont="1" applyFill="1" applyBorder="1"/>
    <xf numFmtId="0" fontId="4" fillId="6" borderId="2" xfId="0" applyFont="1" applyFill="1" applyBorder="1"/>
    <xf numFmtId="49" fontId="5" fillId="6" borderId="0" xfId="0" applyNumberFormat="1" applyFont="1" applyFill="1" applyBorder="1"/>
    <xf numFmtId="49" fontId="9" fillId="6" borderId="6" xfId="0" applyNumberFormat="1" applyFont="1" applyFill="1" applyBorder="1"/>
    <xf numFmtId="0" fontId="10" fillId="6" borderId="7" xfId="0" applyFont="1" applyFill="1" applyBorder="1"/>
    <xf numFmtId="49" fontId="9" fillId="6" borderId="4" xfId="0" applyNumberFormat="1" applyFont="1" applyFill="1" applyBorder="1"/>
    <xf numFmtId="49" fontId="9" fillId="6" borderId="5" xfId="0" applyNumberFormat="1" applyFont="1" applyFill="1" applyBorder="1"/>
    <xf numFmtId="49" fontId="9" fillId="6" borderId="3" xfId="0" applyNumberFormat="1" applyFont="1" applyFill="1" applyBorder="1" applyAlignment="1"/>
    <xf numFmtId="49" fontId="9" fillId="6" borderId="0" xfId="0" applyNumberFormat="1" applyFont="1" applyFill="1" applyBorder="1" applyAlignment="1"/>
    <xf numFmtId="49" fontId="11" fillId="6" borderId="0" xfId="0" applyNumberFormat="1" applyFont="1" applyFill="1" applyBorder="1" applyAlignment="1"/>
    <xf numFmtId="0" fontId="0" fillId="6" borderId="0" xfId="0" applyFill="1"/>
    <xf numFmtId="0" fontId="4" fillId="6" borderId="2" xfId="0" applyFont="1" applyFill="1" applyBorder="1" applyAlignment="1"/>
    <xf numFmtId="164" fontId="4" fillId="0" borderId="2" xfId="1" applyNumberFormat="1" applyFont="1" applyBorder="1" applyAlignment="1">
      <alignment horizontal="right"/>
    </xf>
    <xf numFmtId="49" fontId="9" fillId="6" borderId="4" xfId="0" applyNumberFormat="1" applyFont="1" applyFill="1" applyBorder="1" applyAlignment="1"/>
    <xf numFmtId="49" fontId="9" fillId="6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E1" sqref="E1"/>
    </sheetView>
  </sheetViews>
  <sheetFormatPr defaultRowHeight="15" x14ac:dyDescent="0.25"/>
  <cols>
    <col min="1" max="2" width="2" customWidth="1"/>
    <col min="3" max="3" width="25.7109375" customWidth="1"/>
    <col min="4" max="4" width="9.5703125" bestFit="1" customWidth="1"/>
  </cols>
  <sheetData>
    <row r="1" spans="1:5" x14ac:dyDescent="0.25">
      <c r="A1" s="1"/>
      <c r="B1" s="1"/>
      <c r="C1" s="1"/>
      <c r="D1" s="1">
        <v>5</v>
      </c>
      <c r="E1" s="1">
        <v>5</v>
      </c>
    </row>
    <row r="2" spans="1:5" ht="19.5" x14ac:dyDescent="0.4">
      <c r="A2" s="2" t="s">
        <v>0</v>
      </c>
      <c r="B2" s="3"/>
      <c r="C2" s="3"/>
      <c r="D2" s="4"/>
    </row>
    <row r="3" spans="1:5" x14ac:dyDescent="0.25">
      <c r="A3" s="5" t="s">
        <v>1</v>
      </c>
      <c r="B3" s="3"/>
      <c r="C3" s="3"/>
      <c r="D3" s="6"/>
    </row>
    <row r="4" spans="1:5" x14ac:dyDescent="0.25">
      <c r="A4" s="7"/>
      <c r="B4" s="7"/>
      <c r="C4" s="7"/>
      <c r="D4" s="7"/>
    </row>
    <row r="5" spans="1:5" x14ac:dyDescent="0.25">
      <c r="A5" s="8" t="s">
        <v>2</v>
      </c>
      <c r="B5" s="9"/>
      <c r="C5" s="9"/>
      <c r="D5" s="10" t="s">
        <v>3</v>
      </c>
      <c r="E5" s="10" t="s">
        <v>3</v>
      </c>
    </row>
    <row r="6" spans="1:5" x14ac:dyDescent="0.25">
      <c r="A6" s="11"/>
      <c r="B6" s="12"/>
      <c r="C6" s="12"/>
      <c r="D6" s="13" t="s">
        <v>4</v>
      </c>
      <c r="E6" s="13" t="s">
        <v>5</v>
      </c>
    </row>
    <row r="7" spans="1:5" hidden="1" x14ac:dyDescent="0.25">
      <c r="A7" s="14" t="s">
        <v>6</v>
      </c>
      <c r="B7" s="15"/>
      <c r="C7" s="16"/>
      <c r="D7" s="17" t="s">
        <v>7</v>
      </c>
      <c r="E7" s="17" t="s">
        <v>7</v>
      </c>
    </row>
    <row r="8" spans="1:5" hidden="1" x14ac:dyDescent="0.25">
      <c r="A8" s="18" t="s">
        <v>8</v>
      </c>
      <c r="B8" s="19"/>
      <c r="C8" s="20"/>
      <c r="D8" s="21">
        <v>0</v>
      </c>
      <c r="E8" s="21">
        <v>0</v>
      </c>
    </row>
    <row r="9" spans="1:5" x14ac:dyDescent="0.25">
      <c r="A9" s="22" t="s">
        <v>9</v>
      </c>
      <c r="B9" s="23"/>
      <c r="C9" s="23"/>
      <c r="D9" s="24"/>
      <c r="E9" s="24"/>
    </row>
    <row r="10" spans="1:5" x14ac:dyDescent="0.25">
      <c r="A10" s="25" t="s">
        <v>10</v>
      </c>
      <c r="B10" s="26"/>
      <c r="C10" s="23"/>
      <c r="D10" s="24"/>
      <c r="E10" s="24"/>
    </row>
    <row r="11" spans="1:5" x14ac:dyDescent="0.25">
      <c r="A11" s="22"/>
      <c r="B11" s="23" t="s">
        <v>11</v>
      </c>
      <c r="C11" s="23"/>
      <c r="D11" s="24">
        <v>4566974.8850526316</v>
      </c>
      <c r="E11" s="24">
        <v>4404424.7146666665</v>
      </c>
    </row>
    <row r="12" spans="1:5" x14ac:dyDescent="0.25">
      <c r="A12" s="27"/>
      <c r="B12" s="23" t="s">
        <v>12</v>
      </c>
      <c r="C12" s="23"/>
      <c r="D12" s="24">
        <v>1062160</v>
      </c>
      <c r="E12" s="24">
        <v>955944</v>
      </c>
    </row>
    <row r="13" spans="1:5" x14ac:dyDescent="0.25">
      <c r="A13" s="27"/>
      <c r="B13" s="23" t="s">
        <v>13</v>
      </c>
      <c r="C13" s="23"/>
      <c r="D13" s="24">
        <v>9866.3772838279056</v>
      </c>
      <c r="E13" s="24">
        <v>7060.0000854492191</v>
      </c>
    </row>
    <row r="14" spans="1:5" x14ac:dyDescent="0.25">
      <c r="A14" s="28"/>
      <c r="B14" s="29" t="s">
        <v>14</v>
      </c>
      <c r="C14" s="29"/>
      <c r="D14" s="30">
        <v>5639001.2623364599</v>
      </c>
      <c r="E14" s="30">
        <f>SUM(E11:E13)</f>
        <v>5367428.7147521153</v>
      </c>
    </row>
    <row r="15" spans="1:5" x14ac:dyDescent="0.25">
      <c r="A15" s="25" t="s">
        <v>15</v>
      </c>
      <c r="B15" s="23"/>
      <c r="C15" s="23"/>
      <c r="D15" s="24"/>
      <c r="E15" s="24"/>
    </row>
    <row r="16" spans="1:5" x14ac:dyDescent="0.25">
      <c r="A16" s="27"/>
      <c r="B16" s="23" t="s">
        <v>16</v>
      </c>
      <c r="C16" s="23"/>
      <c r="D16" s="24">
        <v>321399.46477243409</v>
      </c>
      <c r="E16" s="24">
        <v>574805.69689332962</v>
      </c>
    </row>
    <row r="17" spans="1:5" x14ac:dyDescent="0.25">
      <c r="A17" s="27"/>
      <c r="B17" s="23" t="s">
        <v>17</v>
      </c>
      <c r="C17" s="23"/>
      <c r="D17" s="24">
        <v>117789.71718708881</v>
      </c>
      <c r="E17" s="24">
        <v>137508.23179687501</v>
      </c>
    </row>
    <row r="18" spans="1:5" x14ac:dyDescent="0.25">
      <c r="A18" s="27"/>
      <c r="B18" s="29" t="s">
        <v>18</v>
      </c>
      <c r="C18" s="29"/>
      <c r="D18" s="30">
        <v>439189.18195952289</v>
      </c>
      <c r="E18" s="30">
        <f>SUM(E16:E17)</f>
        <v>712313.92869020463</v>
      </c>
    </row>
    <row r="19" spans="1:5" x14ac:dyDescent="0.25">
      <c r="A19" s="25" t="s">
        <v>19</v>
      </c>
      <c r="B19" s="23"/>
      <c r="C19" s="23"/>
      <c r="D19" s="24"/>
      <c r="E19" s="24"/>
    </row>
    <row r="20" spans="1:5" x14ac:dyDescent="0.25">
      <c r="A20" s="27"/>
      <c r="B20" s="23" t="s">
        <v>20</v>
      </c>
      <c r="C20" s="23"/>
      <c r="D20" s="24">
        <v>0</v>
      </c>
      <c r="E20" s="24">
        <v>0</v>
      </c>
    </row>
    <row r="21" spans="1:5" x14ac:dyDescent="0.25">
      <c r="A21" s="27"/>
      <c r="B21" s="23" t="s">
        <v>21</v>
      </c>
      <c r="C21" s="23"/>
      <c r="D21" s="24">
        <v>0</v>
      </c>
      <c r="E21" s="24">
        <v>150</v>
      </c>
    </row>
    <row r="22" spans="1:5" x14ac:dyDescent="0.25">
      <c r="A22" s="27"/>
      <c r="B22" s="23" t="s">
        <v>22</v>
      </c>
      <c r="C22" s="23"/>
      <c r="D22" s="24">
        <v>3500</v>
      </c>
      <c r="E22" s="24">
        <v>4000.0000759887694</v>
      </c>
    </row>
    <row r="23" spans="1:5" x14ac:dyDescent="0.25">
      <c r="A23" s="27"/>
      <c r="B23" s="23" t="s">
        <v>23</v>
      </c>
      <c r="C23" s="23"/>
      <c r="D23" s="24">
        <v>0</v>
      </c>
      <c r="E23" s="24">
        <v>0</v>
      </c>
    </row>
    <row r="24" spans="1:5" x14ac:dyDescent="0.25">
      <c r="A24" s="27"/>
      <c r="B24" s="23" t="s">
        <v>24</v>
      </c>
      <c r="C24" s="23"/>
      <c r="D24" s="24">
        <v>302745.00006286619</v>
      </c>
      <c r="E24" s="24">
        <v>430664.99569396971</v>
      </c>
    </row>
    <row r="25" spans="1:5" x14ac:dyDescent="0.25">
      <c r="A25" s="27"/>
      <c r="B25" s="23" t="s">
        <v>25</v>
      </c>
      <c r="C25" s="23"/>
      <c r="D25" s="24">
        <v>21684.468873355261</v>
      </c>
      <c r="E25" s="24">
        <v>19999.999755859375</v>
      </c>
    </row>
    <row r="26" spans="1:5" x14ac:dyDescent="0.25">
      <c r="A26" s="27"/>
      <c r="B26" s="29" t="s">
        <v>26</v>
      </c>
      <c r="C26" s="29"/>
      <c r="D26" s="30">
        <v>327929.46893622144</v>
      </c>
      <c r="E26" s="30">
        <f>SUM(E20:E25)</f>
        <v>454814.99552581785</v>
      </c>
    </row>
    <row r="27" spans="1:5" x14ac:dyDescent="0.25">
      <c r="A27" s="31" t="s">
        <v>27</v>
      </c>
      <c r="B27" s="32"/>
      <c r="C27" s="32"/>
      <c r="D27" s="30">
        <v>6406119.9132322045</v>
      </c>
      <c r="E27" s="30">
        <f>E26+E18+E14</f>
        <v>6534557.638968138</v>
      </c>
    </row>
    <row r="28" spans="1:5" x14ac:dyDescent="0.25">
      <c r="A28" s="33"/>
      <c r="B28" s="34"/>
      <c r="C28" s="34"/>
      <c r="D28" s="24"/>
      <c r="E28" s="24"/>
    </row>
    <row r="29" spans="1:5" x14ac:dyDescent="0.25">
      <c r="A29" s="25" t="s">
        <v>28</v>
      </c>
      <c r="B29" s="23"/>
      <c r="C29" s="23"/>
      <c r="D29" s="24"/>
      <c r="E29" s="24"/>
    </row>
    <row r="30" spans="1:5" x14ac:dyDescent="0.25">
      <c r="A30" s="25" t="s">
        <v>29</v>
      </c>
      <c r="B30" s="23"/>
      <c r="C30" s="23"/>
      <c r="D30" s="24"/>
      <c r="E30" s="24"/>
    </row>
    <row r="31" spans="1:5" x14ac:dyDescent="0.25">
      <c r="A31" s="27"/>
      <c r="B31" s="23" t="s">
        <v>30</v>
      </c>
      <c r="C31" s="23"/>
      <c r="D31" s="24">
        <v>1751184.4</v>
      </c>
      <c r="E31" s="24">
        <v>2035483.4330108908</v>
      </c>
    </row>
    <row r="32" spans="1:5" x14ac:dyDescent="0.25">
      <c r="A32" s="27"/>
      <c r="B32" s="23" t="s">
        <v>31</v>
      </c>
      <c r="C32" s="23"/>
      <c r="D32" s="24">
        <v>559225.98600000003</v>
      </c>
      <c r="E32" s="24">
        <v>575380.65906666673</v>
      </c>
    </row>
    <row r="33" spans="1:5" x14ac:dyDescent="0.25">
      <c r="A33" s="27"/>
      <c r="B33" s="23" t="s">
        <v>32</v>
      </c>
      <c r="C33" s="23"/>
      <c r="D33" s="24">
        <v>8000</v>
      </c>
      <c r="E33" s="24">
        <v>11000</v>
      </c>
    </row>
    <row r="34" spans="1:5" x14ac:dyDescent="0.25">
      <c r="A34" s="27"/>
      <c r="B34" s="23" t="s">
        <v>33</v>
      </c>
      <c r="C34" s="23"/>
      <c r="D34" s="24">
        <v>0</v>
      </c>
      <c r="E34" s="24">
        <v>0</v>
      </c>
    </row>
    <row r="35" spans="1:5" x14ac:dyDescent="0.25">
      <c r="A35" s="27"/>
      <c r="B35" s="23" t="s">
        <v>34</v>
      </c>
      <c r="C35" s="23"/>
      <c r="D35" s="24">
        <v>287668.21626409807</v>
      </c>
      <c r="E35" s="24">
        <v>267410.71959228517</v>
      </c>
    </row>
    <row r="36" spans="1:5" x14ac:dyDescent="0.25">
      <c r="A36" s="27"/>
      <c r="B36" s="23" t="s">
        <v>35</v>
      </c>
      <c r="C36" s="23"/>
      <c r="D36" s="24">
        <v>219864.73499617225</v>
      </c>
      <c r="E36" s="24">
        <v>230956.39998046876</v>
      </c>
    </row>
    <row r="37" spans="1:5" x14ac:dyDescent="0.25">
      <c r="A37" s="27"/>
      <c r="B37" s="23" t="s">
        <v>36</v>
      </c>
      <c r="C37" s="23"/>
      <c r="D37" s="24">
        <v>1065.5977703782989</v>
      </c>
      <c r="E37" s="24">
        <v>1065.5999859619142</v>
      </c>
    </row>
    <row r="38" spans="1:5" x14ac:dyDescent="0.25">
      <c r="A38" s="27"/>
      <c r="B38" s="23" t="s">
        <v>37</v>
      </c>
      <c r="C38" s="23"/>
      <c r="D38" s="24">
        <v>3028.3953266408826</v>
      </c>
      <c r="E38" s="24">
        <v>3028.4098205566406</v>
      </c>
    </row>
    <row r="39" spans="1:5" x14ac:dyDescent="0.25">
      <c r="A39" s="27"/>
      <c r="B39" s="23" t="s">
        <v>38</v>
      </c>
      <c r="C39" s="23"/>
      <c r="D39" s="24">
        <v>14500</v>
      </c>
      <c r="E39" s="24">
        <v>14499.959922409056</v>
      </c>
    </row>
    <row r="40" spans="1:5" x14ac:dyDescent="0.25">
      <c r="A40" s="27"/>
      <c r="B40" s="29" t="s">
        <v>39</v>
      </c>
      <c r="C40" s="29"/>
      <c r="D40" s="30">
        <v>2844537.3303572894</v>
      </c>
      <c r="E40" s="30">
        <f>SUM(E31:E39)</f>
        <v>3138825.1813792391</v>
      </c>
    </row>
    <row r="41" spans="1:5" x14ac:dyDescent="0.25">
      <c r="A41" s="25" t="s">
        <v>40</v>
      </c>
      <c r="B41" s="23"/>
      <c r="C41" s="23"/>
      <c r="D41" s="24"/>
      <c r="E41" s="24"/>
    </row>
    <row r="42" spans="1:5" x14ac:dyDescent="0.25">
      <c r="A42" s="27"/>
      <c r="B42" s="23" t="s">
        <v>41</v>
      </c>
      <c r="C42" s="23"/>
      <c r="D42" s="24">
        <v>291592.9320141545</v>
      </c>
      <c r="E42" s="24">
        <v>291592.90742187499</v>
      </c>
    </row>
    <row r="43" spans="1:5" x14ac:dyDescent="0.25">
      <c r="A43" s="27"/>
      <c r="B43" s="23" t="s">
        <v>42</v>
      </c>
      <c r="C43" s="23"/>
      <c r="D43" s="24">
        <v>498198.13789999997</v>
      </c>
      <c r="E43" s="24">
        <v>404573.44933105476</v>
      </c>
    </row>
    <row r="44" spans="1:5" x14ac:dyDescent="0.25">
      <c r="A44" s="28"/>
      <c r="B44" s="29" t="s">
        <v>43</v>
      </c>
      <c r="C44" s="29"/>
      <c r="D44" s="30">
        <v>789791.06991415448</v>
      </c>
      <c r="E44" s="30">
        <f>SUM(E42:E43)</f>
        <v>696166.35675292974</v>
      </c>
    </row>
    <row r="45" spans="1:5" x14ac:dyDescent="0.25">
      <c r="A45" s="25" t="s">
        <v>44</v>
      </c>
      <c r="B45" s="23"/>
      <c r="C45" s="23"/>
      <c r="D45" s="24"/>
      <c r="E45" s="24"/>
    </row>
    <row r="46" spans="1:5" x14ac:dyDescent="0.25">
      <c r="A46" s="27"/>
      <c r="B46" s="23" t="s">
        <v>45</v>
      </c>
      <c r="C46" s="23"/>
      <c r="D46" s="24">
        <v>814338.4290393237</v>
      </c>
      <c r="E46" s="24">
        <v>907632.49687652581</v>
      </c>
    </row>
    <row r="47" spans="1:5" x14ac:dyDescent="0.25">
      <c r="A47" s="27"/>
      <c r="B47" s="23" t="s">
        <v>46</v>
      </c>
      <c r="C47" s="23"/>
      <c r="D47" s="24">
        <v>67629.805778089023</v>
      </c>
      <c r="E47" s="24">
        <v>65575.617478027358</v>
      </c>
    </row>
    <row r="48" spans="1:5" x14ac:dyDescent="0.25">
      <c r="A48" s="27"/>
      <c r="B48" s="23" t="s">
        <v>47</v>
      </c>
      <c r="C48" s="23"/>
      <c r="D48" s="24">
        <v>1595940.2880478951</v>
      </c>
      <c r="E48" s="24">
        <v>1545343.4417260743</v>
      </c>
    </row>
    <row r="49" spans="1:5" x14ac:dyDescent="0.25">
      <c r="A49" s="27"/>
      <c r="B49" s="23" t="s">
        <v>48</v>
      </c>
      <c r="C49" s="23"/>
      <c r="D49" s="24">
        <v>2000</v>
      </c>
      <c r="E49" s="24">
        <v>4999.9998794555668</v>
      </c>
    </row>
    <row r="50" spans="1:5" x14ac:dyDescent="0.25">
      <c r="A50" s="27"/>
      <c r="B50" s="23" t="s">
        <v>49</v>
      </c>
      <c r="C50" s="23"/>
      <c r="D50" s="24"/>
      <c r="E50" s="24">
        <v>19999.999755859375</v>
      </c>
    </row>
    <row r="51" spans="1:5" x14ac:dyDescent="0.25">
      <c r="A51" s="27"/>
      <c r="B51" s="29" t="s">
        <v>50</v>
      </c>
      <c r="C51" s="29"/>
      <c r="D51" s="30">
        <v>2479908.5228653075</v>
      </c>
      <c r="E51" s="30">
        <f>SUM(E46:E50)</f>
        <v>2543551.5557159423</v>
      </c>
    </row>
    <row r="52" spans="1:5" x14ac:dyDescent="0.25">
      <c r="A52" s="33" t="s">
        <v>51</v>
      </c>
      <c r="B52" s="35"/>
      <c r="C52" s="35"/>
      <c r="D52" s="30">
        <v>6114236.9231367512</v>
      </c>
      <c r="E52" s="30">
        <f>E51+E44+E40</f>
        <v>6378543.0938481111</v>
      </c>
    </row>
    <row r="53" spans="1:5" x14ac:dyDescent="0.25">
      <c r="A53" s="31" t="s">
        <v>52</v>
      </c>
      <c r="B53" s="35"/>
      <c r="C53" s="35"/>
      <c r="D53" s="30">
        <v>291882.99009545334</v>
      </c>
      <c r="E53" s="30">
        <f>E27-E52</f>
        <v>156014.54512002692</v>
      </c>
    </row>
    <row r="54" spans="1:5" x14ac:dyDescent="0.25">
      <c r="A54" s="33" t="s">
        <v>53</v>
      </c>
      <c r="B54" s="23"/>
      <c r="C54" s="23"/>
      <c r="D54" s="24"/>
      <c r="E54" s="24"/>
    </row>
    <row r="55" spans="1:5" x14ac:dyDescent="0.25">
      <c r="A55" s="27"/>
      <c r="B55" s="36" t="s">
        <v>54</v>
      </c>
      <c r="C55" s="36"/>
      <c r="D55" s="24">
        <v>1213995.8279125975</v>
      </c>
      <c r="E55" s="24">
        <v>1104156.47265625</v>
      </c>
    </row>
    <row r="56" spans="1:5" x14ac:dyDescent="0.25">
      <c r="A56" s="27"/>
      <c r="B56" s="36" t="s">
        <v>55</v>
      </c>
      <c r="C56" s="36"/>
      <c r="D56" s="24">
        <v>28243.942656152343</v>
      </c>
      <c r="E56" s="24">
        <v>28243.920211181641</v>
      </c>
    </row>
    <row r="57" spans="1:5" x14ac:dyDescent="0.25">
      <c r="A57" s="37" t="s">
        <v>56</v>
      </c>
      <c r="B57" s="38"/>
      <c r="C57" s="38"/>
      <c r="D57" s="30">
        <v>1242239.7705687499</v>
      </c>
      <c r="E57" s="30">
        <f>SUM(E55:E56)</f>
        <v>1132400.3928674317</v>
      </c>
    </row>
    <row r="58" spans="1:5" x14ac:dyDescent="0.25">
      <c r="A58" s="37" t="s">
        <v>57</v>
      </c>
      <c r="B58" s="38"/>
      <c r="C58" s="38"/>
      <c r="D58" s="30">
        <v>7356476.693705501</v>
      </c>
      <c r="E58" s="30">
        <f>E57+E52</f>
        <v>7510943.4867155431</v>
      </c>
    </row>
    <row r="59" spans="1:5" x14ac:dyDescent="0.25">
      <c r="A59" s="31" t="s">
        <v>58</v>
      </c>
      <c r="B59" s="32"/>
      <c r="C59" s="32"/>
      <c r="D59" s="30">
        <v>-950356.78047329653</v>
      </c>
      <c r="E59" s="30">
        <f>E27-E58</f>
        <v>-976385.84774740506</v>
      </c>
    </row>
    <row r="60" spans="1:5" x14ac:dyDescent="0.25">
      <c r="A60" s="39"/>
      <c r="B60" s="40"/>
      <c r="C60" s="40"/>
      <c r="D60" s="24"/>
      <c r="E60" s="24"/>
    </row>
    <row r="61" spans="1:5" x14ac:dyDescent="0.25">
      <c r="A61" s="8" t="s">
        <v>59</v>
      </c>
      <c r="B61" s="9"/>
      <c r="C61" s="9"/>
      <c r="D61" s="9"/>
      <c r="E61" s="9"/>
    </row>
    <row r="62" spans="1:5" x14ac:dyDescent="0.25">
      <c r="A62" s="41" t="s">
        <v>60</v>
      </c>
      <c r="B62" s="42"/>
      <c r="C62" s="42"/>
      <c r="D62" s="24"/>
      <c r="E62" s="24"/>
    </row>
    <row r="63" spans="1:5" x14ac:dyDescent="0.25">
      <c r="A63" s="41"/>
      <c r="B63" s="43" t="s">
        <v>58</v>
      </c>
      <c r="C63" s="44"/>
      <c r="D63" s="24">
        <v>-950356.78047329653</v>
      </c>
      <c r="E63" s="24">
        <f>E59</f>
        <v>-976385.84774740506</v>
      </c>
    </row>
    <row r="64" spans="1:5" x14ac:dyDescent="0.25">
      <c r="A64" s="41"/>
      <c r="B64" s="45" t="s">
        <v>60</v>
      </c>
      <c r="C64" s="45"/>
      <c r="D64" s="46">
        <v>280886.16454807378</v>
      </c>
      <c r="E64" s="46">
        <v>290143.76731907309</v>
      </c>
    </row>
    <row r="65" spans="1:5" x14ac:dyDescent="0.25">
      <c r="A65" s="41"/>
      <c r="B65" s="43" t="s">
        <v>61</v>
      </c>
      <c r="C65" s="23"/>
      <c r="D65" s="24">
        <v>1162895.6679089356</v>
      </c>
      <c r="E65" s="24">
        <v>1014156.4807128907</v>
      </c>
    </row>
    <row r="66" spans="1:5" x14ac:dyDescent="0.25">
      <c r="A66" s="41"/>
      <c r="B66" s="43" t="s">
        <v>62</v>
      </c>
      <c r="C66" s="42"/>
      <c r="D66" s="24">
        <v>-864352.94476537814</v>
      </c>
      <c r="E66" s="24">
        <v>-514353.03036254883</v>
      </c>
    </row>
    <row r="67" spans="1:5" x14ac:dyDescent="0.25">
      <c r="A67" s="47"/>
      <c r="B67" s="48" t="s">
        <v>63</v>
      </c>
      <c r="C67" s="48"/>
      <c r="D67" s="49">
        <v>-370927.89278166532</v>
      </c>
      <c r="E67" s="49">
        <f>SUM(E63:E66)</f>
        <v>-186438.63007799006</v>
      </c>
    </row>
    <row r="68" spans="1:5" x14ac:dyDescent="0.25">
      <c r="A68" s="50"/>
      <c r="B68" s="50"/>
      <c r="C68" s="50"/>
      <c r="D68" s="50"/>
    </row>
  </sheetData>
  <conditionalFormatting sqref="D7:D8">
    <cfRule type="cellIs" dxfId="11" priority="10" operator="equal">
      <formula>"Current"</formula>
    </cfRule>
    <cfRule type="cellIs" dxfId="10" priority="11" operator="equal">
      <formula>"Future"</formula>
    </cfRule>
    <cfRule type="cellIs" dxfId="9" priority="12" operator="equal">
      <formula>"Past"</formula>
    </cfRule>
  </conditionalFormatting>
  <conditionalFormatting sqref="D62:D67 D9:E60">
    <cfRule type="expression" dxfId="8" priority="7">
      <formula>D$7="Future"</formula>
    </cfRule>
    <cfRule type="expression" dxfId="7" priority="8">
      <formula>D$7="Current"</formula>
    </cfRule>
    <cfRule type="expression" dxfId="6" priority="9">
      <formula>D$7="Past"</formula>
    </cfRule>
  </conditionalFormatting>
  <conditionalFormatting sqref="E7:E8">
    <cfRule type="cellIs" dxfId="5" priority="4" operator="equal">
      <formula>"Current"</formula>
    </cfRule>
    <cfRule type="cellIs" dxfId="4" priority="5" operator="equal">
      <formula>"Future"</formula>
    </cfRule>
    <cfRule type="cellIs" dxfId="3" priority="6" operator="equal">
      <formula>"Past"</formula>
    </cfRule>
  </conditionalFormatting>
  <conditionalFormatting sqref="E62:E67">
    <cfRule type="expression" dxfId="2" priority="1">
      <formula>E$7="Future"</formula>
    </cfRule>
    <cfRule type="expression" dxfId="1" priority="2">
      <formula>E$7="Current"</formula>
    </cfRule>
    <cfRule type="expression" dxfId="0" priority="3">
      <formula>E$7="Past"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Patten</dc:creator>
  <cp:lastModifiedBy>Bryan Patten</cp:lastModifiedBy>
  <dcterms:created xsi:type="dcterms:W3CDTF">2017-01-18T23:14:49Z</dcterms:created>
  <dcterms:modified xsi:type="dcterms:W3CDTF">2017-01-18T23:16:56Z</dcterms:modified>
</cp:coreProperties>
</file>