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ina.gross\Dropbox\Trina\2016-2017 School Year\EpiCenter Uploads\June 1st\"/>
    </mc:Choice>
  </mc:AlternateContent>
  <bookViews>
    <workbookView xWindow="0" yWindow="0" windowWidth="23040" windowHeight="8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G52" i="1"/>
  <c r="E52" i="1"/>
  <c r="G48" i="1"/>
  <c r="C21" i="1"/>
  <c r="E21" i="1"/>
  <c r="G21" i="1"/>
  <c r="G25" i="1"/>
  <c r="G26" i="1"/>
  <c r="G27" i="1"/>
  <c r="G28" i="1"/>
  <c r="G24" i="1"/>
  <c r="E30" i="1"/>
  <c r="C30" i="1"/>
  <c r="E48" i="1"/>
  <c r="C48" i="1"/>
  <c r="G30" i="1" l="1"/>
  <c r="E32" i="1"/>
  <c r="E55" i="1" s="1"/>
  <c r="C32" i="1"/>
  <c r="C55" i="1" s="1"/>
  <c r="G32" i="1"/>
  <c r="G55" i="1" s="1"/>
</calcChain>
</file>

<file path=xl/sharedStrings.xml><?xml version="1.0" encoding="utf-8"?>
<sst xmlns="http://schemas.openxmlformats.org/spreadsheetml/2006/main" count="41" uniqueCount="38">
  <si>
    <t>FY 2018</t>
  </si>
  <si>
    <t>Proposed Budget</t>
  </si>
  <si>
    <t xml:space="preserve">Proposed Budget </t>
  </si>
  <si>
    <t>Enrollment</t>
  </si>
  <si>
    <t>REVENUES</t>
  </si>
  <si>
    <t xml:space="preserve">   Federal / State / Local Revenue: </t>
  </si>
  <si>
    <t xml:space="preserve">  401-3000-D-00-00-00 Per pupil charter payments</t>
  </si>
  <si>
    <t xml:space="preserve">  401-3040-0-00-00-00 Per pupil facility allowance</t>
  </si>
  <si>
    <t xml:space="preserve">  401-3050-0-00-SP-00 Per pupil allocat-SPED add-ons</t>
  </si>
  <si>
    <t xml:space="preserve">  401-3065-D-00-00-00 Per pupil Summer Allotment - District</t>
  </si>
  <si>
    <t xml:space="preserve">  402-3100-F-01-FE-00 Title Funds-Revenue</t>
  </si>
  <si>
    <t xml:space="preserve">  402-3100-F-01-ID-00 IDEA-Revenue</t>
  </si>
  <si>
    <t xml:space="preserve">  402-3102-F-01-ID-00 Federal Entitlements IDEA 619</t>
  </si>
  <si>
    <t xml:space="preserve">  402-3500-F-01-FS-00 Food Service Revenues-USDA</t>
  </si>
  <si>
    <t xml:space="preserve">   Total    Federal / State / Local Revenue</t>
  </si>
  <si>
    <t xml:space="preserve">   Supplemental Revenue: </t>
  </si>
  <si>
    <t xml:space="preserve">  403-3501-P-01-FS-00 Food Service Revenue-Parents</t>
  </si>
  <si>
    <t xml:space="preserve">  403-3910-0-00-OT-00 Other revenue</t>
  </si>
  <si>
    <t xml:space="preserve">  403-3910-0-00-TS-00 Facility Rental Revenues</t>
  </si>
  <si>
    <t xml:space="preserve">  403-3925-0-00-FR-00 Fundraising - net</t>
  </si>
  <si>
    <t xml:space="preserve">  403-4400-P-01-00-00 Field Trip Revenue</t>
  </si>
  <si>
    <t xml:space="preserve">   Total    Supplemental Revenue</t>
  </si>
  <si>
    <t xml:space="preserve">        Total Revenues</t>
  </si>
  <si>
    <t>EXPENSES</t>
  </si>
  <si>
    <t xml:space="preserve">   Total    Salaries and Benefits</t>
  </si>
  <si>
    <t xml:space="preserve">   Total    Facility Expenses (Rent)</t>
  </si>
  <si>
    <t xml:space="preserve">   Total    Direct Educational</t>
  </si>
  <si>
    <t xml:space="preserve">   Total    Facility Operating</t>
  </si>
  <si>
    <t xml:space="preserve">   Total    Faculty Development</t>
  </si>
  <si>
    <t xml:space="preserve">   Total    Imagine Indirect Costs</t>
  </si>
  <si>
    <t xml:space="preserve">   Total    Marketing and Enrollment</t>
  </si>
  <si>
    <t xml:space="preserve">   Total    General and Adminstrative</t>
  </si>
  <si>
    <t xml:space="preserve">   Total    Start-Up</t>
  </si>
  <si>
    <t xml:space="preserve">   Total    School Services</t>
  </si>
  <si>
    <t>School reserves</t>
  </si>
  <si>
    <t xml:space="preserve">        Total Expenses</t>
  </si>
  <si>
    <t>NET INCOME/(LOSS)</t>
  </si>
  <si>
    <t>NET INCOME PLUS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</si>
</sst>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#,##0.00;\(#,###,##0.00\)"/>
    <numFmt numFmtId="166" formatCode="_(* #,##0.00_);_(* \(\ #,##0.00\ \);_(* &quot;-&quot;??_);_(\ @_ 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  <xf numFmtId="166" fontId="4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0" borderId="0" xfId="1" applyNumberFormat="1" applyFont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0" fillId="0" borderId="0" xfId="1" applyNumberFormat="1" applyFont="1" applyAlignment="1"/>
    <xf numFmtId="164" fontId="0" fillId="0" borderId="0" xfId="0" applyNumberFormat="1" applyAlignment="1"/>
    <xf numFmtId="164" fontId="2" fillId="0" borderId="0" xfId="0" applyNumberFormat="1" applyFont="1" applyAlignment="1"/>
    <xf numFmtId="164" fontId="2" fillId="0" borderId="0" xfId="1" applyNumberFormat="1" applyFont="1" applyAlignment="1"/>
    <xf numFmtId="164" fontId="2" fillId="0" borderId="0" xfId="1" applyNumberFormat="1" applyFont="1" applyBorder="1" applyAlignment="1"/>
    <xf numFmtId="164" fontId="2" fillId="0" borderId="1" xfId="1" applyNumberFormat="1" applyFont="1" applyBorder="1" applyAlignment="1"/>
    <xf numFmtId="164" fontId="2" fillId="0" borderId="0" xfId="0" applyNumberFormat="1" applyFont="1" applyBorder="1" applyAlignment="1"/>
  </cellXfs>
  <cellStyles count="6">
    <cellStyle name="Comma" xfId="1" builtinId="3"/>
    <cellStyle name="Comma 13" xfId="4"/>
    <cellStyle name="FRxAmtStyle" xfId="3"/>
    <cellStyle name="Normal" xfId="0" builtinId="0"/>
    <cellStyle name="Normal 16" xfId="2"/>
    <cellStyle name="Normal 2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6"/>
  <sheetViews>
    <sheetView tabSelected="1" workbookViewId="0">
      <selection activeCell="A12" sqref="A12"/>
    </sheetView>
  </sheetViews>
  <sheetFormatPr defaultRowHeight="15" x14ac:dyDescent="0.25"/>
  <cols>
    <col min="1" max="1" width="55.28515625" bestFit="1" customWidth="1"/>
    <col min="3" max="3" width="16.140625" style="8" bestFit="1" customWidth="1"/>
    <col min="4" max="4" width="2" style="9" bestFit="1" customWidth="1"/>
    <col min="5" max="5" width="16.140625" style="8" bestFit="1" customWidth="1"/>
    <col min="6" max="6" width="1.85546875" style="8" customWidth="1"/>
    <col min="7" max="7" width="16.140625" style="8" bestFit="1" customWidth="1"/>
  </cols>
  <sheetData>
    <row r="4" spans="1:7" x14ac:dyDescent="0.25">
      <c r="C4" s="4" t="s">
        <v>0</v>
      </c>
      <c r="D4" s="5"/>
      <c r="E4" s="4" t="s">
        <v>0</v>
      </c>
      <c r="F4" s="6"/>
      <c r="G4" s="4" t="s">
        <v>0</v>
      </c>
    </row>
    <row r="5" spans="1:7" x14ac:dyDescent="0.25">
      <c r="C5" s="7" t="s">
        <v>1</v>
      </c>
      <c r="D5" s="5"/>
      <c r="E5" s="7" t="s">
        <v>2</v>
      </c>
      <c r="F5" s="6"/>
      <c r="G5" s="7" t="s">
        <v>2</v>
      </c>
    </row>
    <row r="6" spans="1:7" ht="15.75" thickBot="1" x14ac:dyDescent="0.3">
      <c r="A6" t="s">
        <v>3</v>
      </c>
      <c r="C6" s="2">
        <v>275</v>
      </c>
      <c r="D6" s="3"/>
      <c r="E6" s="2">
        <v>490</v>
      </c>
      <c r="F6" s="1"/>
      <c r="G6" s="2">
        <v>765</v>
      </c>
    </row>
    <row r="7" spans="1:7" ht="15.75" thickTop="1" x14ac:dyDescent="0.25"/>
    <row r="8" spans="1:7" x14ac:dyDescent="0.25">
      <c r="A8" t="s">
        <v>4</v>
      </c>
    </row>
    <row r="10" spans="1:7" x14ac:dyDescent="0.25">
      <c r="A10" t="s">
        <v>5</v>
      </c>
    </row>
    <row r="11" spans="1:7" x14ac:dyDescent="0.25">
      <c r="A11" t="s">
        <v>6</v>
      </c>
      <c r="C11" s="8">
        <v>3105528.54</v>
      </c>
      <c r="E11" s="8">
        <v>5467084.5935999993</v>
      </c>
      <c r="G11" s="8">
        <v>8572613.1336000003</v>
      </c>
    </row>
    <row r="12" spans="1:7" x14ac:dyDescent="0.25">
      <c r="A12" t="s">
        <v>7</v>
      </c>
      <c r="C12" s="8">
        <v>876150</v>
      </c>
      <c r="E12" s="8">
        <v>1535170</v>
      </c>
      <c r="G12" s="8">
        <v>2411320</v>
      </c>
    </row>
    <row r="13" spans="1:7" x14ac:dyDescent="0.25">
      <c r="A13" t="s">
        <v>8</v>
      </c>
      <c r="C13" s="8">
        <v>837211.26500000001</v>
      </c>
      <c r="E13" s="8">
        <v>1787681.2365300001</v>
      </c>
      <c r="G13" s="8">
        <v>2624892.50153</v>
      </c>
    </row>
    <row r="14" spans="1:7" x14ac:dyDescent="0.25">
      <c r="A14" t="s">
        <v>9</v>
      </c>
      <c r="C14" s="8">
        <v>326480</v>
      </c>
      <c r="E14" s="8">
        <v>563824</v>
      </c>
      <c r="G14" s="8">
        <v>890304</v>
      </c>
    </row>
    <row r="15" spans="1:7" x14ac:dyDescent="0.25">
      <c r="A15" t="s">
        <v>10</v>
      </c>
      <c r="C15" s="8">
        <v>185433.80000000002</v>
      </c>
      <c r="E15" s="8">
        <v>259311</v>
      </c>
      <c r="G15" s="8">
        <v>444744.80000000005</v>
      </c>
    </row>
    <row r="16" spans="1:7" x14ac:dyDescent="0.25">
      <c r="A16" t="s">
        <v>11</v>
      </c>
      <c r="C16" s="8">
        <v>44888.642857142855</v>
      </c>
      <c r="E16" s="8">
        <v>69637</v>
      </c>
      <c r="G16" s="8">
        <v>114525.64285714286</v>
      </c>
    </row>
    <row r="17" spans="1:7" x14ac:dyDescent="0.25">
      <c r="A17" t="s">
        <v>12</v>
      </c>
      <c r="C17" s="8">
        <v>430.42586301369863</v>
      </c>
      <c r="E17" s="8">
        <v>527</v>
      </c>
      <c r="G17" s="8">
        <v>957.42586301369863</v>
      </c>
    </row>
    <row r="18" spans="1:7" x14ac:dyDescent="0.25">
      <c r="A18" t="s">
        <v>13</v>
      </c>
      <c r="C18" s="8">
        <v>162214.58249999999</v>
      </c>
      <c r="E18" s="8">
        <v>265970</v>
      </c>
      <c r="G18" s="8">
        <v>428184.58250000002</v>
      </c>
    </row>
    <row r="19" spans="1:7" x14ac:dyDescent="0.25">
      <c r="G19" s="8">
        <v>0</v>
      </c>
    </row>
    <row r="21" spans="1:7" ht="15.75" thickBot="1" x14ac:dyDescent="0.3">
      <c r="A21" t="s">
        <v>14</v>
      </c>
      <c r="C21" s="13">
        <f>SUM(C11:C20)</f>
        <v>5538337.2562201554</v>
      </c>
      <c r="D21" s="14"/>
      <c r="E21" s="13">
        <f>SUM(E11:E20)</f>
        <v>9949204.8301299997</v>
      </c>
      <c r="F21" s="12"/>
      <c r="G21" s="13">
        <f>SUM(G11:G20)</f>
        <v>15487542.086350158</v>
      </c>
    </row>
    <row r="22" spans="1:7" ht="15.75" thickTop="1" x14ac:dyDescent="0.25"/>
    <row r="23" spans="1:7" x14ac:dyDescent="0.25">
      <c r="A23" t="s">
        <v>15</v>
      </c>
    </row>
    <row r="24" spans="1:7" x14ac:dyDescent="0.25">
      <c r="A24" t="s">
        <v>16</v>
      </c>
      <c r="C24" s="8">
        <v>2974.2305000000006</v>
      </c>
      <c r="E24" s="8">
        <v>3525</v>
      </c>
      <c r="G24" s="8">
        <f>C24+E24</f>
        <v>6499.2305000000006</v>
      </c>
    </row>
    <row r="25" spans="1:7" x14ac:dyDescent="0.25">
      <c r="A25" t="s">
        <v>17</v>
      </c>
      <c r="C25" s="8">
        <v>15000</v>
      </c>
      <c r="E25" s="8">
        <v>0</v>
      </c>
      <c r="G25" s="8">
        <f t="shared" ref="G25:G28" si="0">C25+E25</f>
        <v>15000</v>
      </c>
    </row>
    <row r="26" spans="1:7" x14ac:dyDescent="0.25">
      <c r="A26" t="s">
        <v>18</v>
      </c>
      <c r="C26" s="8">
        <v>27000</v>
      </c>
      <c r="E26" s="8">
        <v>0</v>
      </c>
      <c r="G26" s="8">
        <f t="shared" si="0"/>
        <v>27000</v>
      </c>
    </row>
    <row r="27" spans="1:7" x14ac:dyDescent="0.25">
      <c r="A27" t="s">
        <v>19</v>
      </c>
      <c r="C27" s="8">
        <v>13000</v>
      </c>
      <c r="E27" s="8">
        <v>10000</v>
      </c>
      <c r="G27" s="8">
        <f t="shared" si="0"/>
        <v>23000</v>
      </c>
    </row>
    <row r="28" spans="1:7" x14ac:dyDescent="0.25">
      <c r="A28" t="s">
        <v>20</v>
      </c>
      <c r="C28" s="8">
        <v>12000</v>
      </c>
      <c r="E28" s="8">
        <v>45000</v>
      </c>
      <c r="G28" s="8">
        <f t="shared" si="0"/>
        <v>57000</v>
      </c>
    </row>
    <row r="30" spans="1:7" ht="15.75" thickBot="1" x14ac:dyDescent="0.3">
      <c r="A30" t="s">
        <v>21</v>
      </c>
      <c r="C30" s="13">
        <f>SUM(C24:C29)</f>
        <v>69974.230500000005</v>
      </c>
      <c r="D30" s="14"/>
      <c r="E30" s="13">
        <f>SUM(E24:E29)</f>
        <v>58525</v>
      </c>
      <c r="F30" s="12"/>
      <c r="G30" s="13">
        <f>SUM(G24:G29)</f>
        <v>128499.23050000001</v>
      </c>
    </row>
    <row r="31" spans="1:7" ht="15.75" thickTop="1" x14ac:dyDescent="0.25"/>
    <row r="32" spans="1:7" ht="15.75" thickBot="1" x14ac:dyDescent="0.3">
      <c r="A32" t="s">
        <v>22</v>
      </c>
      <c r="C32" s="13">
        <f>C21+C30</f>
        <v>5608311.486720155</v>
      </c>
      <c r="D32" s="10"/>
      <c r="E32" s="13">
        <f>E21+E30</f>
        <v>10007729.83013</v>
      </c>
      <c r="F32" s="11"/>
      <c r="G32" s="13">
        <f>G21+G30</f>
        <v>15616041.316850157</v>
      </c>
    </row>
    <row r="33" spans="1:7" ht="15.75" thickTop="1" x14ac:dyDescent="0.25"/>
    <row r="34" spans="1:7" x14ac:dyDescent="0.25">
      <c r="A34" t="s">
        <v>23</v>
      </c>
    </row>
    <row r="36" spans="1:7" x14ac:dyDescent="0.25">
      <c r="A36" t="s">
        <v>24</v>
      </c>
      <c r="C36" s="8">
        <v>2519147.8809360005</v>
      </c>
      <c r="E36" s="8">
        <v>5867986.4974679993</v>
      </c>
      <c r="G36" s="8">
        <v>8387134.3784039998</v>
      </c>
    </row>
    <row r="37" spans="1:7" x14ac:dyDescent="0.25">
      <c r="A37" t="s">
        <v>25</v>
      </c>
      <c r="C37" s="8">
        <v>1570394.2190399999</v>
      </c>
      <c r="E37" s="8">
        <v>1384557.9556699998</v>
      </c>
      <c r="G37" s="8">
        <v>2954952.1747099999</v>
      </c>
    </row>
    <row r="38" spans="1:7" x14ac:dyDescent="0.25">
      <c r="A38" t="s">
        <v>26</v>
      </c>
      <c r="C38" s="8">
        <v>48388</v>
      </c>
      <c r="E38" s="8">
        <v>138784</v>
      </c>
      <c r="G38" s="8">
        <v>187172</v>
      </c>
    </row>
    <row r="39" spans="1:7" x14ac:dyDescent="0.25">
      <c r="A39" t="s">
        <v>27</v>
      </c>
      <c r="C39" s="8">
        <v>166000</v>
      </c>
      <c r="E39" s="8">
        <v>249289.72</v>
      </c>
      <c r="G39" s="8">
        <v>415289.72</v>
      </c>
    </row>
    <row r="40" spans="1:7" x14ac:dyDescent="0.25">
      <c r="A40" t="s">
        <v>28</v>
      </c>
      <c r="C40" s="8">
        <v>10000</v>
      </c>
      <c r="E40" s="8">
        <v>110000</v>
      </c>
      <c r="G40" s="8">
        <v>120000</v>
      </c>
    </row>
    <row r="41" spans="1:7" x14ac:dyDescent="0.25">
      <c r="A41" t="s">
        <v>29</v>
      </c>
      <c r="C41" s="8">
        <v>668197.3784064186</v>
      </c>
      <c r="E41" s="8">
        <v>1194327.5796155999</v>
      </c>
      <c r="G41" s="8">
        <v>1862524.9580220184</v>
      </c>
    </row>
    <row r="42" spans="1:7" x14ac:dyDescent="0.25">
      <c r="A42" t="s">
        <v>30</v>
      </c>
      <c r="C42" s="8">
        <v>0</v>
      </c>
      <c r="E42" s="8">
        <v>33350</v>
      </c>
      <c r="G42" s="8">
        <v>33350</v>
      </c>
    </row>
    <row r="43" spans="1:7" x14ac:dyDescent="0.25">
      <c r="A43" t="s">
        <v>31</v>
      </c>
      <c r="C43" s="8">
        <v>234751.28805</v>
      </c>
      <c r="E43" s="8">
        <v>381460.39830130001</v>
      </c>
      <c r="G43" s="8">
        <v>616211.68635129998</v>
      </c>
    </row>
    <row r="44" spans="1:7" x14ac:dyDescent="0.25">
      <c r="A44" t="s">
        <v>32</v>
      </c>
      <c r="C44" s="8">
        <v>30000</v>
      </c>
      <c r="E44" s="8">
        <v>30000</v>
      </c>
      <c r="G44" s="8">
        <v>60000</v>
      </c>
    </row>
    <row r="45" spans="1:7" x14ac:dyDescent="0.25">
      <c r="A45" t="s">
        <v>33</v>
      </c>
      <c r="C45" s="8">
        <v>310187.82629999996</v>
      </c>
      <c r="E45" s="8">
        <v>509546.75</v>
      </c>
      <c r="G45" s="8">
        <v>819734.57629999996</v>
      </c>
    </row>
    <row r="48" spans="1:7" ht="15.75" thickBot="1" x14ac:dyDescent="0.3">
      <c r="A48" t="s">
        <v>35</v>
      </c>
      <c r="C48" s="13">
        <f>SUM(C36:C46)</f>
        <v>5557066.5927324183</v>
      </c>
      <c r="E48" s="13">
        <f>SUM(E36:E46)</f>
        <v>9899302.9010548983</v>
      </c>
      <c r="F48" s="8">
        <v>0</v>
      </c>
      <c r="G48" s="13">
        <f>SUM(G36:G46)</f>
        <v>15456369.49378732</v>
      </c>
    </row>
    <row r="49" spans="1:7" ht="15.75" thickTop="1" x14ac:dyDescent="0.25"/>
    <row r="50" spans="1:7" x14ac:dyDescent="0.25">
      <c r="A50" t="s">
        <v>34</v>
      </c>
      <c r="C50" s="8">
        <v>10000</v>
      </c>
      <c r="E50" s="8">
        <v>98622</v>
      </c>
      <c r="G50" s="8">
        <v>98622</v>
      </c>
    </row>
    <row r="52" spans="1:7" ht="15.75" thickBot="1" x14ac:dyDescent="0.3">
      <c r="A52" t="s">
        <v>36</v>
      </c>
      <c r="C52" s="13">
        <f>C32-C48-C50</f>
        <v>41244.893987736665</v>
      </c>
      <c r="E52" s="13">
        <f>E32-E48-E50</f>
        <v>9804.9290751013905</v>
      </c>
      <c r="G52" s="13">
        <f>G32-G48-G50</f>
        <v>61049.823062837124</v>
      </c>
    </row>
    <row r="53" spans="1:7" ht="15.75" thickTop="1" x14ac:dyDescent="0.25"/>
    <row r="55" spans="1:7" ht="15.75" thickBot="1" x14ac:dyDescent="0.3">
      <c r="A55" t="s">
        <v>37</v>
      </c>
      <c r="C55" s="13">
        <f>C50+C52</f>
        <v>51244.893987736665</v>
      </c>
      <c r="E55" s="13">
        <f>E50+E52</f>
        <v>108426.92907510139</v>
      </c>
      <c r="G55" s="13">
        <f>G50+G52</f>
        <v>159671.82306283712</v>
      </c>
    </row>
    <row r="56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Khafi McDowell</dc:creator>
  <cp:lastModifiedBy>Trina Gross</cp:lastModifiedBy>
  <dcterms:created xsi:type="dcterms:W3CDTF">2017-05-31T03:10:27Z</dcterms:created>
  <dcterms:modified xsi:type="dcterms:W3CDTF">2017-05-31T14:18:13Z</dcterms:modified>
</cp:coreProperties>
</file>