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s://dcgoodwill-my.sharepoint.com/personal/joshw_dcgoodwill_org/Documents/Legal/Charter School/Epicenter/Epicenter 2019-20/"/>
    </mc:Choice>
  </mc:AlternateContent>
  <bookViews>
    <workbookView xWindow="0" yWindow="0" windowWidth="19200" windowHeight="11460"/>
  </bookViews>
  <sheets>
    <sheet name="SchoolCalendar" sheetId="2" r:id="rId1"/>
    <sheet name="HELP" sheetId="3" r:id="rId2"/>
  </sheets>
  <definedNames>
    <definedName name="month">SchoolCalendar!$M$4</definedName>
    <definedName name="_xlnm.Print_Area" localSheetId="0">SchoolCalendar!$B$7:$AL$43</definedName>
    <definedName name="startday">SchoolCalendar!$V$4</definedName>
    <definedName name="valuevx">42.314159</definedName>
    <definedName name="WeekDay">{1,2,3,4,5,6,7}</definedName>
    <definedName name="weekDayNames">{"Su";"M";"Tu";"W";"Th";"F";"Sa"}</definedName>
    <definedName name="WeekNo">{1;2;3;4;5;6}</definedName>
    <definedName name="year">SchoolCalendar!$E$4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9" i="2" l="1"/>
  <c r="J8" i="2"/>
  <c r="B18" i="2" l="1"/>
  <c r="J18" i="2" s="1"/>
  <c r="AO24" i="2"/>
  <c r="AP24" i="2"/>
  <c r="AQ32" i="2"/>
  <c r="AP32" i="2"/>
  <c r="AO32" i="2"/>
  <c r="AQ24" i="2"/>
  <c r="R37" i="2"/>
  <c r="S37" i="2"/>
  <c r="T37" i="2"/>
  <c r="U37" i="2"/>
  <c r="V37" i="2"/>
  <c r="W37" i="2"/>
  <c r="X37" i="2"/>
  <c r="P37" i="2"/>
  <c r="O37" i="2"/>
  <c r="N37" i="2"/>
  <c r="M37" i="2"/>
  <c r="L37" i="2"/>
  <c r="K37" i="2"/>
  <c r="J37" i="2"/>
  <c r="H37" i="2"/>
  <c r="G37" i="2"/>
  <c r="F37" i="2"/>
  <c r="E37" i="2"/>
  <c r="D37" i="2"/>
  <c r="C37" i="2"/>
  <c r="B37" i="2"/>
  <c r="AF28" i="2"/>
  <c r="AE28" i="2"/>
  <c r="AD28" i="2"/>
  <c r="AC28" i="2"/>
  <c r="AB28" i="2"/>
  <c r="AA28" i="2"/>
  <c r="Z28" i="2"/>
  <c r="X28" i="2"/>
  <c r="W28" i="2"/>
  <c r="V28" i="2"/>
  <c r="U28" i="2"/>
  <c r="T28" i="2"/>
  <c r="S28" i="2"/>
  <c r="R28" i="2"/>
  <c r="P28" i="2"/>
  <c r="O28" i="2"/>
  <c r="N28" i="2"/>
  <c r="M28" i="2"/>
  <c r="L28" i="2"/>
  <c r="K28" i="2"/>
  <c r="J28" i="2"/>
  <c r="H28" i="2"/>
  <c r="G28" i="2"/>
  <c r="F28" i="2"/>
  <c r="E28" i="2"/>
  <c r="D28" i="2"/>
  <c r="C28" i="2"/>
  <c r="B28" i="2"/>
  <c r="AF19" i="2"/>
  <c r="AE19" i="2"/>
  <c r="AD19" i="2"/>
  <c r="AC19" i="2"/>
  <c r="AB19" i="2"/>
  <c r="AA19" i="2"/>
  <c r="Z19" i="2"/>
  <c r="X19" i="2"/>
  <c r="W19" i="2"/>
  <c r="V19" i="2"/>
  <c r="U19" i="2"/>
  <c r="T19" i="2"/>
  <c r="S19" i="2"/>
  <c r="R19" i="2"/>
  <c r="P19" i="2"/>
  <c r="O19" i="2"/>
  <c r="N19" i="2"/>
  <c r="M19" i="2"/>
  <c r="L19" i="2"/>
  <c r="K19" i="2"/>
  <c r="J19" i="2"/>
  <c r="H19" i="2"/>
  <c r="G19" i="2"/>
  <c r="F19" i="2"/>
  <c r="E19" i="2"/>
  <c r="D19" i="2"/>
  <c r="C19" i="2"/>
  <c r="B19" i="2"/>
  <c r="AF10" i="2"/>
  <c r="AE10" i="2"/>
  <c r="AD10" i="2"/>
  <c r="AC10" i="2"/>
  <c r="AB10" i="2"/>
  <c r="AA10" i="2"/>
  <c r="Z10" i="2"/>
  <c r="Z11" i="2" a="1"/>
  <c r="AA15" i="2" s="1"/>
  <c r="AE12" i="2" l="1"/>
  <c r="AC16" i="2"/>
  <c r="AB13" i="2"/>
  <c r="AB14" i="2"/>
  <c r="Z11" i="2"/>
  <c r="AA13" i="2"/>
  <c r="Z15" i="2"/>
  <c r="AB11" i="2"/>
  <c r="AE15" i="2"/>
  <c r="AC11" i="2"/>
  <c r="AF15" i="2"/>
  <c r="AD16" i="2"/>
  <c r="Z13" i="2"/>
  <c r="AC14" i="2"/>
  <c r="AB16" i="2"/>
  <c r="AF11" i="2"/>
  <c r="AF14" i="2"/>
  <c r="AE11" i="2"/>
  <c r="AD14" i="2"/>
  <c r="AB15" i="2"/>
  <c r="AF12" i="2"/>
  <c r="AA12" i="2"/>
  <c r="Z14" i="2"/>
  <c r="Z12" i="2"/>
  <c r="AD12" i="2"/>
  <c r="AA11" i="2"/>
  <c r="AE16" i="2"/>
  <c r="AA16" i="2"/>
  <c r="AD15" i="2"/>
  <c r="AC13" i="2"/>
  <c r="AA14" i="2"/>
  <c r="AE13" i="2"/>
  <c r="AC12" i="2"/>
  <c r="AB12" i="2"/>
  <c r="AF16" i="2"/>
  <c r="AD11" i="2"/>
  <c r="AC15" i="2"/>
  <c r="AE14" i="2"/>
  <c r="Z16" i="2"/>
  <c r="AD13" i="2"/>
  <c r="AF13" i="2"/>
  <c r="B20" i="2" a="1"/>
  <c r="R18" i="2"/>
  <c r="J20" i="2" a="1"/>
  <c r="R20" i="2" l="1" a="1"/>
  <c r="Z18" i="2"/>
  <c r="C21" i="2"/>
  <c r="C25" i="2"/>
  <c r="B25" i="2"/>
  <c r="E25" i="2"/>
  <c r="D20" i="2"/>
  <c r="G20" i="2"/>
  <c r="D24" i="2"/>
  <c r="D23" i="2"/>
  <c r="H22" i="2"/>
  <c r="E20" i="2"/>
  <c r="E24" i="2"/>
  <c r="C20" i="2"/>
  <c r="B24" i="2"/>
  <c r="H25" i="2"/>
  <c r="B23" i="2"/>
  <c r="H21" i="2"/>
  <c r="G22" i="2"/>
  <c r="H24" i="2"/>
  <c r="E22" i="2"/>
  <c r="B21" i="2"/>
  <c r="E21" i="2"/>
  <c r="G21" i="2"/>
  <c r="D21" i="2"/>
  <c r="C23" i="2"/>
  <c r="F24" i="2"/>
  <c r="F25" i="2"/>
  <c r="H20" i="2"/>
  <c r="C22" i="2"/>
  <c r="F21" i="2"/>
  <c r="C24" i="2"/>
  <c r="F22" i="2"/>
  <c r="D25" i="2"/>
  <c r="D22" i="2"/>
  <c r="G23" i="2"/>
  <c r="H23" i="2"/>
  <c r="F20" i="2"/>
  <c r="E23" i="2"/>
  <c r="G24" i="2"/>
  <c r="G25" i="2"/>
  <c r="B22" i="2"/>
  <c r="B20" i="2"/>
  <c r="F23" i="2"/>
  <c r="O24" i="2"/>
  <c r="L21" i="2"/>
  <c r="N21" i="2"/>
  <c r="L25" i="2"/>
  <c r="N20" i="2"/>
  <c r="O22" i="2"/>
  <c r="L20" i="2"/>
  <c r="K20" i="2"/>
  <c r="J21" i="2"/>
  <c r="J22" i="2"/>
  <c r="L23" i="2"/>
  <c r="O20" i="2"/>
  <c r="J25" i="2"/>
  <c r="O25" i="2"/>
  <c r="N25" i="2"/>
  <c r="K22" i="2"/>
  <c r="N23" i="2"/>
  <c r="M21" i="2"/>
  <c r="M23" i="2"/>
  <c r="K23" i="2"/>
  <c r="P22" i="2"/>
  <c r="P21" i="2"/>
  <c r="M24" i="2"/>
  <c r="P20" i="2"/>
  <c r="N24" i="2"/>
  <c r="P23" i="2"/>
  <c r="M25" i="2"/>
  <c r="L22" i="2"/>
  <c r="P25" i="2"/>
  <c r="O23" i="2"/>
  <c r="K25" i="2"/>
  <c r="O21" i="2"/>
  <c r="K24" i="2"/>
  <c r="K21" i="2"/>
  <c r="J23" i="2"/>
  <c r="M20" i="2"/>
  <c r="P24" i="2"/>
  <c r="J20" i="2"/>
  <c r="N22" i="2"/>
  <c r="L24" i="2"/>
  <c r="M22" i="2"/>
  <c r="J24" i="2"/>
  <c r="Z20" i="2" l="1" a="1"/>
  <c r="B27" i="2"/>
  <c r="R23" i="2"/>
  <c r="U23" i="2"/>
  <c r="R25" i="2"/>
  <c r="V22" i="2"/>
  <c r="V25" i="2"/>
  <c r="X22" i="2"/>
  <c r="U25" i="2"/>
  <c r="W21" i="2"/>
  <c r="R22" i="2"/>
  <c r="U20" i="2"/>
  <c r="V21" i="2"/>
  <c r="S20" i="2"/>
  <c r="V20" i="2"/>
  <c r="T22" i="2"/>
  <c r="T21" i="2"/>
  <c r="V24" i="2"/>
  <c r="W22" i="2"/>
  <c r="X24" i="2"/>
  <c r="W25" i="2"/>
  <c r="U21" i="2"/>
  <c r="W23" i="2"/>
  <c r="X23" i="2"/>
  <c r="S23" i="2"/>
  <c r="V23" i="2"/>
  <c r="X20" i="2"/>
  <c r="W24" i="2"/>
  <c r="S24" i="2"/>
  <c r="T23" i="2"/>
  <c r="X25" i="2"/>
  <c r="R20" i="2"/>
  <c r="S25" i="2"/>
  <c r="W20" i="2"/>
  <c r="U24" i="2"/>
  <c r="X21" i="2"/>
  <c r="T20" i="2"/>
  <c r="R21" i="2"/>
  <c r="T25" i="2"/>
  <c r="U22" i="2"/>
  <c r="S22" i="2"/>
  <c r="R24" i="2"/>
  <c r="T24" i="2"/>
  <c r="S21" i="2"/>
  <c r="B29" i="2" l="1" a="1"/>
  <c r="J27" i="2"/>
  <c r="Z23" i="2"/>
  <c r="AC23" i="2"/>
  <c r="AB24" i="2"/>
  <c r="AF21" i="2"/>
  <c r="AF24" i="2"/>
  <c r="AA22" i="2"/>
  <c r="AE24" i="2"/>
  <c r="Z21" i="2"/>
  <c r="AB21" i="2"/>
  <c r="AB22" i="2"/>
  <c r="AC21" i="2"/>
  <c r="AA20" i="2"/>
  <c r="AD20" i="2"/>
  <c r="AD21" i="2"/>
  <c r="AE25" i="2"/>
  <c r="AF23" i="2"/>
  <c r="Z22" i="2"/>
  <c r="AA24" i="2"/>
  <c r="Z25" i="2"/>
  <c r="AE20" i="2"/>
  <c r="AA21" i="2"/>
  <c r="Z20" i="2"/>
  <c r="AF20" i="2"/>
  <c r="AB20" i="2"/>
  <c r="AD24" i="2"/>
  <c r="AE21" i="2"/>
  <c r="AB23" i="2"/>
  <c r="AB25" i="2"/>
  <c r="AC22" i="2"/>
  <c r="AF22" i="2"/>
  <c r="AD25" i="2"/>
  <c r="AC20" i="2"/>
  <c r="Z24" i="2"/>
  <c r="AE22" i="2"/>
  <c r="AD22" i="2"/>
  <c r="AA25" i="2"/>
  <c r="AE23" i="2"/>
  <c r="AA23" i="2"/>
  <c r="AC24" i="2"/>
  <c r="AD23" i="2"/>
  <c r="AF25" i="2"/>
  <c r="AC25" i="2"/>
  <c r="J29" i="2" l="1" a="1"/>
  <c r="R27" i="2"/>
  <c r="G33" i="2"/>
  <c r="F34" i="2"/>
  <c r="H30" i="2"/>
  <c r="D32" i="2"/>
  <c r="C29" i="2"/>
  <c r="B30" i="2"/>
  <c r="E32" i="2"/>
  <c r="H31" i="2"/>
  <c r="F30" i="2"/>
  <c r="C33" i="2"/>
  <c r="G32" i="2"/>
  <c r="H33" i="2"/>
  <c r="E29" i="2"/>
  <c r="E30" i="2"/>
  <c r="C30" i="2"/>
  <c r="D31" i="2"/>
  <c r="H32" i="2"/>
  <c r="C32" i="2"/>
  <c r="D34" i="2"/>
  <c r="B29" i="2"/>
  <c r="D29" i="2"/>
  <c r="E31" i="2"/>
  <c r="H29" i="2"/>
  <c r="G34" i="2"/>
  <c r="B33" i="2"/>
  <c r="E34" i="2"/>
  <c r="D30" i="2"/>
  <c r="G30" i="2"/>
  <c r="C31" i="2"/>
  <c r="E33" i="2"/>
  <c r="C34" i="2"/>
  <c r="D33" i="2"/>
  <c r="B34" i="2"/>
  <c r="B31" i="2"/>
  <c r="F32" i="2"/>
  <c r="B32" i="2"/>
  <c r="G31" i="2"/>
  <c r="G29" i="2"/>
  <c r="F29" i="2"/>
  <c r="F33" i="2"/>
  <c r="H34" i="2"/>
  <c r="F31" i="2"/>
  <c r="Z27" i="2" l="1"/>
  <c r="R29" i="2" a="1"/>
  <c r="N33" i="2"/>
  <c r="O32" i="2"/>
  <c r="L33" i="2"/>
  <c r="K33" i="2"/>
  <c r="N32" i="2"/>
  <c r="P34" i="2"/>
  <c r="L34" i="2"/>
  <c r="P30" i="2"/>
  <c r="P33" i="2"/>
  <c r="M34" i="2"/>
  <c r="L31" i="2"/>
  <c r="K30" i="2"/>
  <c r="L32" i="2"/>
  <c r="O34" i="2"/>
  <c r="P31" i="2"/>
  <c r="N34" i="2"/>
  <c r="J31" i="2"/>
  <c r="K34" i="2"/>
  <c r="O29" i="2"/>
  <c r="J33" i="2"/>
  <c r="P32" i="2"/>
  <c r="M33" i="2"/>
  <c r="K29" i="2"/>
  <c r="J30" i="2"/>
  <c r="K32" i="2"/>
  <c r="K31" i="2"/>
  <c r="O31" i="2"/>
  <c r="L30" i="2"/>
  <c r="O33" i="2"/>
  <c r="M29" i="2"/>
  <c r="J34" i="2"/>
  <c r="N30" i="2"/>
  <c r="M32" i="2"/>
  <c r="P29" i="2"/>
  <c r="O30" i="2"/>
  <c r="M30" i="2"/>
  <c r="M31" i="2"/>
  <c r="J29" i="2"/>
  <c r="N31" i="2"/>
  <c r="L29" i="2"/>
  <c r="J32" i="2"/>
  <c r="N29" i="2"/>
  <c r="U29" i="2" l="1"/>
  <c r="U32" i="2"/>
  <c r="V32" i="2"/>
  <c r="U33" i="2"/>
  <c r="S33" i="2"/>
  <c r="V34" i="2"/>
  <c r="T34" i="2"/>
  <c r="X31" i="2"/>
  <c r="R34" i="2"/>
  <c r="R32" i="2"/>
  <c r="W30" i="2"/>
  <c r="X29" i="2"/>
  <c r="X33" i="2"/>
  <c r="W29" i="2"/>
  <c r="X30" i="2"/>
  <c r="T30" i="2"/>
  <c r="X34" i="2"/>
  <c r="S30" i="2"/>
  <c r="S29" i="2"/>
  <c r="V33" i="2"/>
  <c r="S31" i="2"/>
  <c r="T33" i="2"/>
  <c r="U31" i="2"/>
  <c r="W33" i="2"/>
  <c r="R30" i="2"/>
  <c r="W34" i="2"/>
  <c r="S32" i="2"/>
  <c r="V31" i="2"/>
  <c r="T31" i="2"/>
  <c r="U34" i="2"/>
  <c r="X32" i="2"/>
  <c r="R29" i="2"/>
  <c r="V29" i="2"/>
  <c r="R31" i="2"/>
  <c r="T29" i="2"/>
  <c r="T32" i="2"/>
  <c r="W31" i="2"/>
  <c r="S34" i="2"/>
  <c r="U30" i="2"/>
  <c r="W32" i="2"/>
  <c r="V30" i="2"/>
  <c r="R33" i="2"/>
  <c r="B36" i="2"/>
  <c r="Z29" i="2" a="1"/>
  <c r="AE32" i="2" l="1"/>
  <c r="AA30" i="2"/>
  <c r="AD34" i="2"/>
  <c r="AA34" i="2"/>
  <c r="AD30" i="2"/>
  <c r="AC31" i="2"/>
  <c r="Z33" i="2"/>
  <c r="AC34" i="2"/>
  <c r="AE34" i="2"/>
  <c r="AC33" i="2"/>
  <c r="AE33" i="2"/>
  <c r="AC29" i="2"/>
  <c r="Z31" i="2"/>
  <c r="AB31" i="2"/>
  <c r="AA29" i="2"/>
  <c r="Z29" i="2"/>
  <c r="AB33" i="2"/>
  <c r="AA33" i="2"/>
  <c r="AF32" i="2"/>
  <c r="Z32" i="2"/>
  <c r="AF31" i="2"/>
  <c r="AE31" i="2"/>
  <c r="AF33" i="2"/>
  <c r="AD33" i="2"/>
  <c r="AD31" i="2"/>
  <c r="AC32" i="2"/>
  <c r="AB32" i="2"/>
  <c r="AF34" i="2"/>
  <c r="AE30" i="2"/>
  <c r="AF29" i="2"/>
  <c r="AD32" i="2"/>
  <c r="AB34" i="2"/>
  <c r="AA31" i="2"/>
  <c r="AD29" i="2"/>
  <c r="AE29" i="2"/>
  <c r="AF30" i="2"/>
  <c r="AA32" i="2"/>
  <c r="AB29" i="2"/>
  <c r="AC30" i="2"/>
  <c r="AB30" i="2"/>
  <c r="Z34" i="2"/>
  <c r="Z30" i="2"/>
  <c r="B38" i="2" a="1"/>
  <c r="J36" i="2"/>
  <c r="R36" i="2" l="1"/>
  <c r="R38" i="2" s="1" a="1"/>
  <c r="J38" i="2" a="1"/>
  <c r="H38" i="2"/>
  <c r="E42" i="2"/>
  <c r="B41" i="2"/>
  <c r="D41" i="2"/>
  <c r="F41" i="2"/>
  <c r="H41" i="2"/>
  <c r="C42" i="2"/>
  <c r="B43" i="2"/>
  <c r="D43" i="2"/>
  <c r="F43" i="2"/>
  <c r="C38" i="2"/>
  <c r="C41" i="2"/>
  <c r="H40" i="2"/>
  <c r="H43" i="2"/>
  <c r="F38" i="2"/>
  <c r="D38" i="2"/>
  <c r="C43" i="2"/>
  <c r="E39" i="2"/>
  <c r="C39" i="2"/>
  <c r="B40" i="2"/>
  <c r="E41" i="2"/>
  <c r="E40" i="2"/>
  <c r="E43" i="2"/>
  <c r="G43" i="2"/>
  <c r="F40" i="2"/>
  <c r="D40" i="2"/>
  <c r="G41" i="2"/>
  <c r="F42" i="2"/>
  <c r="B42" i="2"/>
  <c r="B38" i="2"/>
  <c r="G39" i="2"/>
  <c r="E38" i="2"/>
  <c r="D39" i="2"/>
  <c r="H39" i="2"/>
  <c r="G42" i="2"/>
  <c r="D42" i="2"/>
  <c r="G38" i="2"/>
  <c r="H42" i="2"/>
  <c r="C40" i="2"/>
  <c r="B39" i="2"/>
  <c r="F39" i="2"/>
  <c r="G40" i="2"/>
  <c r="N38" i="2" l="1"/>
  <c r="N41" i="2"/>
  <c r="M42" i="2"/>
  <c r="M41" i="2"/>
  <c r="K41" i="2"/>
  <c r="J42" i="2"/>
  <c r="O41" i="2"/>
  <c r="N42" i="2"/>
  <c r="P42" i="2"/>
  <c r="O43" i="2"/>
  <c r="M43" i="2"/>
  <c r="P40" i="2"/>
  <c r="P43" i="2"/>
  <c r="P41" i="2"/>
  <c r="K38" i="2"/>
  <c r="K40" i="2"/>
  <c r="O38" i="2"/>
  <c r="M38" i="2"/>
  <c r="P39" i="2"/>
  <c r="O40" i="2"/>
  <c r="M40" i="2"/>
  <c r="J43" i="2"/>
  <c r="J40" i="2"/>
  <c r="J41" i="2"/>
  <c r="K42" i="2"/>
  <c r="O42" i="2"/>
  <c r="L43" i="2"/>
  <c r="L38" i="2"/>
  <c r="M39" i="2"/>
  <c r="K43" i="2"/>
  <c r="J39" i="2"/>
  <c r="N39" i="2"/>
  <c r="L42" i="2"/>
  <c r="P38" i="2"/>
  <c r="N40" i="2"/>
  <c r="L41" i="2"/>
  <c r="N43" i="2"/>
  <c r="L39" i="2"/>
  <c r="J38" i="2"/>
  <c r="K39" i="2"/>
  <c r="O39" i="2"/>
  <c r="L40" i="2"/>
  <c r="W43" i="2"/>
  <c r="U41" i="2"/>
  <c r="W39" i="2"/>
  <c r="W41" i="2"/>
  <c r="U38" i="2"/>
  <c r="X41" i="2"/>
  <c r="R40" i="2"/>
  <c r="X39" i="2"/>
  <c r="R38" i="2"/>
  <c r="V38" i="2"/>
  <c r="X38" i="2"/>
  <c r="S42" i="2"/>
  <c r="W38" i="2"/>
  <c r="R43" i="2"/>
  <c r="X42" i="2"/>
  <c r="R41" i="2"/>
  <c r="X40" i="2"/>
  <c r="R39" i="2"/>
  <c r="S43" i="2"/>
  <c r="V41" i="2"/>
  <c r="S41" i="2"/>
  <c r="T43" i="2"/>
  <c r="V40" i="2"/>
  <c r="W42" i="2"/>
  <c r="U42" i="2"/>
  <c r="S39" i="2"/>
  <c r="V43" i="2"/>
  <c r="V42" i="2"/>
  <c r="T39" i="2"/>
  <c r="T41" i="2"/>
  <c r="X43" i="2"/>
  <c r="S40" i="2"/>
  <c r="V39" i="2"/>
  <c r="R42" i="2"/>
  <c r="U40" i="2"/>
  <c r="U43" i="2"/>
  <c r="U39" i="2"/>
  <c r="T42" i="2"/>
  <c r="S38" i="2"/>
  <c r="T40" i="2"/>
  <c r="T38" i="2"/>
  <c r="W40" i="2"/>
</calcChain>
</file>

<file path=xl/sharedStrings.xml><?xml version="1.0" encoding="utf-8"?>
<sst xmlns="http://schemas.openxmlformats.org/spreadsheetml/2006/main" count="71" uniqueCount="70">
  <si>
    <t>14-Month School Year Calendar Template</t>
  </si>
  <si>
    <t>http://www.vertex42.com/calendars/school-calendar.html</t>
  </si>
  <si>
    <t>© 2007-2013 Vertex42 LLC</t>
  </si>
  <si>
    <t>INSTRUCTIONS</t>
  </si>
  <si>
    <t>Year:</t>
  </si>
  <si>
    <t>Start Month:</t>
  </si>
  <si>
    <t>Start Day:</t>
  </si>
  <si>
    <t>1: Sunday, 2: Monday</t>
  </si>
  <si>
    <r>
      <t xml:space="preserve">«  Choose the </t>
    </r>
    <r>
      <rPr>
        <b/>
        <sz val="8"/>
        <color indexed="63"/>
        <rFont val="Georgia"/>
        <family val="1"/>
      </rPr>
      <t>year</t>
    </r>
    <r>
      <rPr>
        <sz val="8"/>
        <color indexed="63"/>
        <rFont val="Georgia"/>
        <family val="1"/>
      </rPr>
      <t xml:space="preserve"> and </t>
    </r>
    <r>
      <rPr>
        <b/>
        <sz val="8"/>
        <color indexed="63"/>
        <rFont val="Georgia"/>
        <family val="1"/>
      </rPr>
      <t>start month</t>
    </r>
  </si>
  <si>
    <t>The Goodwill Excel Center, Public Charter School</t>
  </si>
  <si>
    <t>School Year Calendar</t>
  </si>
  <si>
    <t>Regular School Day</t>
  </si>
  <si>
    <t>School</t>
  </si>
  <si>
    <t xml:space="preserve">Support </t>
  </si>
  <si>
    <t>Holiday/Classes not in Session</t>
  </si>
  <si>
    <t>iExcel (Orientation)</t>
  </si>
  <si>
    <t>Days</t>
  </si>
  <si>
    <t>Staff PD / No students</t>
  </si>
  <si>
    <t>No School- Students &amp; Staff</t>
  </si>
  <si>
    <t>August</t>
  </si>
  <si>
    <t>First/Last Day of each Term</t>
  </si>
  <si>
    <t>September</t>
  </si>
  <si>
    <t>Student Support Day</t>
  </si>
  <si>
    <t>October</t>
  </si>
  <si>
    <t>November</t>
  </si>
  <si>
    <t>5 Terms</t>
  </si>
  <si>
    <t>December</t>
  </si>
  <si>
    <t>January</t>
  </si>
  <si>
    <t>February</t>
  </si>
  <si>
    <t>March</t>
  </si>
  <si>
    <t>April</t>
  </si>
  <si>
    <t>May</t>
  </si>
  <si>
    <t>June</t>
  </si>
  <si>
    <t>Graduations</t>
  </si>
  <si>
    <t>July</t>
  </si>
  <si>
    <t>Totals</t>
  </si>
  <si>
    <t>Term 1</t>
  </si>
  <si>
    <t>Term 2</t>
  </si>
  <si>
    <t>Term 3</t>
  </si>
  <si>
    <t>Term 4</t>
  </si>
  <si>
    <t>Term 5</t>
  </si>
  <si>
    <t>Total</t>
  </si>
  <si>
    <t xml:space="preserve">Total School Days </t>
  </si>
  <si>
    <t>Total  Student Support days</t>
  </si>
  <si>
    <t>Total No School/Students &amp; Staff</t>
  </si>
  <si>
    <t>Calendar Template Help</t>
  </si>
  <si>
    <t>Marking Special Days and Events</t>
  </si>
  <si>
    <t xml:space="preserve"> - DO NOT change the year and month AFTER customizing the format of individual days</t>
  </si>
  <si>
    <t xml:space="preserve"> - Make sure that the legend you use will work when printed in black and white! Use a mixture of cross-hatching, border styles, and shapes, taking into account that some markers may overlap, such as issuing report cards on an early release day.</t>
  </si>
  <si>
    <r>
      <t>Tip</t>
    </r>
    <r>
      <rPr>
        <sz val="10"/>
        <rFont val="Arial"/>
        <family val="2"/>
      </rPr>
      <t xml:space="preserve">: Using the </t>
    </r>
    <r>
      <rPr>
        <b/>
        <sz val="10"/>
        <rFont val="Arial"/>
        <family val="2"/>
      </rPr>
      <t>Format Painter</t>
    </r>
    <r>
      <rPr>
        <sz val="10"/>
        <rFont val="Arial"/>
        <family val="2"/>
      </rPr>
      <t xml:space="preserve"> toolbar button makes it simple to copy the format from one cell or block of cells to another. For example, use the Format Painter to mark the "School Closed" days by first selecting the cell in the legend, then clicking on the format painter button, and then the day that you want to mark.</t>
    </r>
  </si>
  <si>
    <t>Marking Days Using Autoshapes</t>
  </si>
  <si>
    <t>Array formulas are used to determine the calendar days, so you can't overwrite the numbers to place an "H" for holidays or some other indicator. You can either get rid of the formulas altogether (by copying the calendar and then going to Paste Special &gt; Values), OR you can place autoshapes over the top of a day. Although the "H" in the legend looks like a formatted cell, it is actually an Autoshape, that you can copy and paste over a particular cell. The triangles for the first and last day of class are also Autoshapes.</t>
  </si>
  <si>
    <t>Modifying the COLOR Scheme in Excel 2003</t>
  </si>
  <si>
    <t xml:space="preserve"> - The background color of the weekends and blank days are controlled using conditional formatting (Format &gt; Conditional Formatting)</t>
  </si>
  <si>
    <t xml:space="preserve"> - To change the color scheme, you can modify the formatting of each of the cells, or you can change the color palette. Go to Tools &gt; Options &gt; Color Tab. Select the color and then click on the Modify button and go to the Custom tab, and in the Color Model drop-down box, select "HSL". Changing the Hue will adjust the color, while maintaining the same brightness. Take note of the value you chose, and assign this Hue value to the other colors in the same column in the palette.</t>
  </si>
  <si>
    <t xml:space="preserve"> - You can copy the color palette from a different open workbook by going to Tools &gt; Options &gt; Color Tab and selecting the workbook from the "Copy Color From" drop-down box.</t>
  </si>
  <si>
    <t>Copyright Notice Reminder</t>
  </si>
  <si>
    <t>This spreadsheet is for non-commercial use only. You may customize it to suit your needs, but it may not be sold, copied, distributed, or placed on a public server (i.e. the internet), without the written consent of Vertex42 LLC.</t>
  </si>
  <si>
    <t>Creating a PDF</t>
  </si>
  <si>
    <t>If you make a PDF of the calendar, it must have "Created using a free template from vertex42.com" or a similar notice to that effect somewhere on the page (usually in the footer). If you want to post a calendar that has been created specifically for your school on a website in PDF format, you may do so as long as the above reference is included on the PDF (usually in the footer) and a link is placed on your website pointing to the original download page, using the following URL: http://www.vertex42.com/calendars/school-calendar.html</t>
  </si>
  <si>
    <t>Leadership Team/Admin On Site</t>
  </si>
  <si>
    <t>Summer Graduation- July 17</t>
  </si>
  <si>
    <t>Winter Graduation- January 10</t>
  </si>
  <si>
    <t>Oct 21 - Dec 19</t>
  </si>
  <si>
    <t>Jan 8 - March 4</t>
  </si>
  <si>
    <t>March 11 -  May 7</t>
  </si>
  <si>
    <t>May 18 - July 9</t>
  </si>
  <si>
    <t>153 days</t>
  </si>
  <si>
    <t>Aug 27 - Oct 16</t>
  </si>
  <si>
    <t>* The Goodwill Excel Center received permission from DC PCSB to waive the 6-hr requirment. School begins at 9:00 am and ends at 5:00 pm. Day may be extended based on student need/availability. Make up days for inclement weather will take place on Friday Student Support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</si>
</sst>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d"/>
    <numFmt numFmtId="165" formatCode="mmmm\ yy"/>
  </numFmts>
  <fonts count="26" x14ac:knownFonts="1">
    <font>
      <sz val="10"/>
      <name val="Arial"/>
      <family val="2"/>
    </font>
    <font>
      <sz val="10"/>
      <name val="Verdana"/>
      <family val="2"/>
    </font>
    <font>
      <u/>
      <sz val="10"/>
      <color indexed="12"/>
      <name val="Verdana"/>
      <family val="2"/>
    </font>
    <font>
      <sz val="8"/>
      <name val="Arial"/>
      <family val="2"/>
    </font>
    <font>
      <sz val="10"/>
      <name val="Arial"/>
      <family val="2"/>
    </font>
    <font>
      <b/>
      <sz val="12"/>
      <name val="Arial"/>
      <family val="2"/>
    </font>
    <font>
      <b/>
      <sz val="10"/>
      <name val="Arial"/>
      <family val="2"/>
    </font>
    <font>
      <sz val="9"/>
      <name val="Georgia"/>
      <family val="1"/>
    </font>
    <font>
      <b/>
      <sz val="14"/>
      <color indexed="18"/>
      <name val="Georgia"/>
      <family val="1"/>
    </font>
    <font>
      <b/>
      <sz val="10"/>
      <color indexed="16"/>
      <name val="Georgia"/>
      <family val="1"/>
    </font>
    <font>
      <b/>
      <sz val="14"/>
      <color indexed="16"/>
      <name val="Georgia"/>
      <family val="1"/>
    </font>
    <font>
      <sz val="10"/>
      <name val="Georgia"/>
      <family val="1"/>
    </font>
    <font>
      <u/>
      <sz val="8"/>
      <color indexed="12"/>
      <name val="Georgia"/>
      <family val="1"/>
    </font>
    <font>
      <sz val="8"/>
      <name val="Georgia"/>
      <family val="1"/>
    </font>
    <font>
      <b/>
      <sz val="8"/>
      <color indexed="63"/>
      <name val="Georgia"/>
      <family val="1"/>
    </font>
    <font>
      <i/>
      <sz val="8"/>
      <name val="Georgia"/>
      <family val="1"/>
    </font>
    <font>
      <sz val="8"/>
      <color indexed="63"/>
      <name val="Georgia"/>
      <family val="1"/>
    </font>
    <font>
      <b/>
      <sz val="10"/>
      <name val="Georgia"/>
      <family val="1"/>
    </font>
    <font>
      <b/>
      <sz val="18"/>
      <color theme="4" tint="-0.499984740745262"/>
      <name val="Georgia"/>
      <family val="1"/>
    </font>
    <font>
      <b/>
      <sz val="24"/>
      <color theme="4" tint="-0.499984740745262"/>
      <name val="Georgia"/>
      <family val="1"/>
    </font>
    <font>
      <b/>
      <sz val="12"/>
      <color indexed="9"/>
      <name val="Georgia"/>
      <family val="1"/>
    </font>
    <font>
      <sz val="11"/>
      <name val="Georgia"/>
      <family val="1"/>
    </font>
    <font>
      <u/>
      <sz val="8"/>
      <color indexed="23"/>
      <name val="Georgia"/>
      <family val="1"/>
    </font>
    <font>
      <u/>
      <sz val="9"/>
      <color indexed="23"/>
      <name val="Georgia"/>
      <family val="1"/>
    </font>
    <font>
      <b/>
      <sz val="9"/>
      <name val="Georgia"/>
      <family val="1"/>
    </font>
    <font>
      <sz val="9"/>
      <color theme="1"/>
      <name val="Georgia"/>
      <family val="1"/>
    </font>
  </fonts>
  <fills count="14">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rgb="FF92D050"/>
        <bgColor indexed="64"/>
      </patternFill>
    </fill>
    <fill>
      <patternFill patternType="solid">
        <fgColor theme="8"/>
        <bgColor indexed="64"/>
      </patternFill>
    </fill>
    <fill>
      <patternFill patternType="solid">
        <fgColor theme="7" tint="-0.249977111117893"/>
        <bgColor indexed="64"/>
      </patternFill>
    </fill>
    <fill>
      <patternFill patternType="solid">
        <fgColor theme="5" tint="0.39997558519241921"/>
        <bgColor indexed="64"/>
      </patternFill>
    </fill>
  </fills>
  <borders count="45">
    <border>
      <left/>
      <right/>
      <top/>
      <bottom/>
      <diagonal/>
    </border>
    <border>
      <left style="thin">
        <color indexed="55"/>
      </left>
      <right style="thin">
        <color indexed="55"/>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55"/>
      </left>
      <right/>
      <top/>
      <bottom/>
      <diagonal/>
    </border>
    <border>
      <left/>
      <right style="thin">
        <color indexed="55"/>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style="thin">
        <color indexed="55"/>
      </left>
      <right/>
      <top/>
      <bottom style="thin">
        <color indexed="55"/>
      </bottom>
      <diagonal/>
    </border>
    <border>
      <left style="medium">
        <color theme="1"/>
      </left>
      <right style="medium">
        <color theme="1"/>
      </right>
      <top style="medium">
        <color theme="1"/>
      </top>
      <bottom style="medium">
        <color theme="1"/>
      </bottom>
      <diagonal/>
    </border>
    <border>
      <left/>
      <right/>
      <top style="thin">
        <color indexed="55"/>
      </top>
      <bottom/>
      <diagonal/>
    </border>
    <border>
      <left/>
      <right/>
      <top/>
      <bottom style="thin">
        <color indexed="55"/>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bottom/>
      <diagonal/>
    </border>
    <border>
      <left style="thin">
        <color theme="2"/>
      </left>
      <right style="thin">
        <color theme="2"/>
      </right>
      <top/>
      <bottom style="thin">
        <color theme="2"/>
      </bottom>
      <diagonal/>
    </border>
    <border>
      <left/>
      <right style="hair">
        <color theme="2"/>
      </right>
      <top style="hair">
        <color theme="2"/>
      </top>
      <bottom style="hair">
        <color theme="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57">
    <xf numFmtId="0" fontId="0" fillId="0" borderId="0" xfId="0"/>
    <xf numFmtId="0" fontId="0" fillId="0" borderId="0" xfId="0" applyAlignment="1">
      <alignment wrapText="1"/>
    </xf>
    <xf numFmtId="0" fontId="0" fillId="0" borderId="0" xfId="0" applyNumberFormat="1" applyAlignment="1">
      <alignment wrapText="1"/>
    </xf>
    <xf numFmtId="0" fontId="6" fillId="0" borderId="0" xfId="0" applyNumberFormat="1" applyFont="1" applyAlignment="1">
      <alignment wrapText="1"/>
    </xf>
    <xf numFmtId="0" fontId="4" fillId="0" borderId="0" xfId="0" applyNumberFormat="1" applyFont="1" applyAlignment="1">
      <alignment wrapText="1"/>
    </xf>
    <xf numFmtId="0" fontId="6" fillId="2" borderId="0" xfId="0" applyFont="1" applyFill="1" applyAlignment="1">
      <alignment wrapText="1"/>
    </xf>
    <xf numFmtId="0" fontId="5" fillId="3" borderId="0" xfId="0" applyFont="1" applyFill="1" applyAlignment="1">
      <alignment wrapText="1"/>
    </xf>
    <xf numFmtId="0" fontId="7" fillId="0" borderId="14" xfId="0" applyFont="1" applyFill="1" applyBorder="1"/>
    <xf numFmtId="0" fontId="7" fillId="0" borderId="15" xfId="0" applyFont="1" applyFill="1" applyBorder="1"/>
    <xf numFmtId="0" fontId="7" fillId="0" borderId="0" xfId="0" applyFont="1" applyFill="1" applyBorder="1" applyAlignment="1"/>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xf numFmtId="0" fontId="11" fillId="0" borderId="0" xfId="0" applyFont="1"/>
    <xf numFmtId="0" fontId="12" fillId="2" borderId="0" xfId="2" applyFont="1" applyFill="1" applyAlignment="1" applyProtection="1">
      <alignment horizontal="left"/>
    </xf>
    <xf numFmtId="0" fontId="13" fillId="2" borderId="0" xfId="1" applyNumberFormat="1" applyFont="1" applyFill="1" applyAlignment="1">
      <alignment horizontal="right"/>
    </xf>
    <xf numFmtId="0" fontId="14" fillId="0" borderId="0" xfId="0" applyFont="1" applyAlignment="1">
      <alignment vertical="center"/>
    </xf>
    <xf numFmtId="0" fontId="13" fillId="2" borderId="0" xfId="0" applyFont="1" applyFill="1" applyBorder="1" applyAlignment="1">
      <alignment horizontal="center"/>
    </xf>
    <xf numFmtId="0" fontId="12" fillId="2" borderId="0" xfId="2" applyFont="1" applyFill="1" applyAlignment="1" applyProtection="1">
      <alignment horizontal="right"/>
    </xf>
    <xf numFmtId="0" fontId="13" fillId="2" borderId="0" xfId="0" applyFont="1" applyFill="1" applyBorder="1" applyAlignment="1">
      <alignment horizontal="right"/>
    </xf>
    <xf numFmtId="0" fontId="15" fillId="2" borderId="0" xfId="0" applyFont="1" applyFill="1"/>
    <xf numFmtId="0" fontId="16" fillId="0" borderId="0" xfId="0" applyFont="1" applyAlignment="1">
      <alignment vertical="center"/>
    </xf>
    <xf numFmtId="0" fontId="17" fillId="2" borderId="0" xfId="0" applyFont="1" applyFill="1" applyAlignment="1">
      <alignment horizontal="right"/>
    </xf>
    <xf numFmtId="0" fontId="11" fillId="0" borderId="0" xfId="0" applyFont="1" applyFill="1"/>
    <xf numFmtId="0" fontId="21" fillId="0" borderId="0" xfId="0" applyFont="1" applyBorder="1" applyAlignment="1">
      <alignment vertical="center"/>
    </xf>
    <xf numFmtId="0" fontId="11" fillId="0" borderId="2" xfId="0" applyFont="1" applyFill="1" applyBorder="1"/>
    <xf numFmtId="0" fontId="11" fillId="0" borderId="6" xfId="0" applyFont="1" applyBorder="1"/>
    <xf numFmtId="0" fontId="11" fillId="0" borderId="3" xfId="0" applyFont="1" applyFill="1" applyBorder="1"/>
    <xf numFmtId="0" fontId="7" fillId="2" borderId="8" xfId="0" applyFont="1" applyFill="1" applyBorder="1" applyAlignment="1">
      <alignment horizontal="center"/>
    </xf>
    <xf numFmtId="0" fontId="7" fillId="2" borderId="0" xfId="0" applyFont="1" applyFill="1" applyBorder="1" applyAlignment="1">
      <alignment horizontal="center"/>
    </xf>
    <xf numFmtId="0" fontId="7" fillId="2" borderId="9" xfId="0" applyFont="1" applyFill="1" applyBorder="1" applyAlignment="1">
      <alignment horizontal="center"/>
    </xf>
    <xf numFmtId="0" fontId="7" fillId="0" borderId="0" xfId="0" applyFont="1"/>
    <xf numFmtId="0" fontId="11" fillId="0" borderId="4" xfId="0" applyFont="1" applyFill="1" applyBorder="1"/>
    <xf numFmtId="0" fontId="11" fillId="0" borderId="0" xfId="0" applyFont="1" applyFill="1" applyBorder="1"/>
    <xf numFmtId="0" fontId="11" fillId="0" borderId="5" xfId="0" applyFont="1" applyFill="1" applyBorder="1"/>
    <xf numFmtId="164" fontId="7" fillId="0" borderId="1" xfId="0" applyNumberFormat="1" applyFont="1" applyBorder="1" applyAlignment="1">
      <alignment horizontal="center"/>
    </xf>
    <xf numFmtId="0" fontId="7" fillId="6" borderId="1" xfId="0" applyNumberFormat="1" applyFont="1" applyFill="1" applyBorder="1" applyAlignment="1">
      <alignment horizontal="center"/>
    </xf>
    <xf numFmtId="0" fontId="11" fillId="7" borderId="0" xfId="0" applyFont="1" applyFill="1"/>
    <xf numFmtId="0" fontId="11" fillId="8" borderId="7" xfId="0" applyFont="1" applyFill="1" applyBorder="1"/>
    <xf numFmtId="0" fontId="11" fillId="0" borderId="21" xfId="0" applyFont="1" applyBorder="1" applyAlignment="1">
      <alignment horizontal="center"/>
    </xf>
    <xf numFmtId="164" fontId="7" fillId="0" borderId="10" xfId="0" applyNumberFormat="1" applyFont="1" applyBorder="1" applyAlignment="1">
      <alignment horizontal="center"/>
    </xf>
    <xf numFmtId="164" fontId="7" fillId="0" borderId="19" xfId="0" applyNumberFormat="1" applyFont="1" applyBorder="1" applyAlignment="1">
      <alignment horizontal="center"/>
    </xf>
    <xf numFmtId="164" fontId="7" fillId="0" borderId="12" xfId="0" applyNumberFormat="1" applyFont="1" applyBorder="1" applyAlignment="1">
      <alignment horizontal="center"/>
    </xf>
    <xf numFmtId="0" fontId="7" fillId="0" borderId="11" xfId="0" applyFont="1" applyFill="1" applyBorder="1"/>
    <xf numFmtId="0" fontId="22" fillId="0" borderId="16" xfId="2" applyFont="1" applyFill="1" applyBorder="1" applyAlignment="1" applyProtection="1"/>
    <xf numFmtId="0" fontId="23" fillId="0" borderId="18" xfId="2" applyFont="1" applyFill="1" applyBorder="1" applyAlignment="1" applyProtection="1"/>
    <xf numFmtId="0" fontId="22" fillId="0" borderId="17" xfId="2" applyFont="1" applyFill="1" applyBorder="1" applyAlignment="1" applyProtection="1"/>
    <xf numFmtId="0" fontId="17" fillId="0" borderId="21" xfId="0" applyFont="1" applyBorder="1" applyAlignment="1">
      <alignment horizontal="center"/>
    </xf>
    <xf numFmtId="164" fontId="7" fillId="8" borderId="10" xfId="0" applyNumberFormat="1" applyFont="1" applyFill="1" applyBorder="1" applyAlignment="1">
      <alignment horizontal="center"/>
    </xf>
    <xf numFmtId="0" fontId="0" fillId="0" borderId="0" xfId="0" applyBorder="1" applyAlignment="1">
      <alignment horizontal="right"/>
    </xf>
    <xf numFmtId="0" fontId="0" fillId="0" borderId="0" xfId="0" applyBorder="1"/>
    <xf numFmtId="0" fontId="0" fillId="0" borderId="0" xfId="0" applyBorder="1" applyAlignment="1">
      <alignment horizontal="center"/>
    </xf>
    <xf numFmtId="0" fontId="24" fillId="0" borderId="13" xfId="0" applyFont="1" applyFill="1" applyBorder="1"/>
    <xf numFmtId="164" fontId="7" fillId="7" borderId="10" xfId="0" applyNumberFormat="1" applyFont="1" applyFill="1" applyBorder="1" applyAlignment="1">
      <alignment horizontal="center"/>
    </xf>
    <xf numFmtId="164" fontId="7" fillId="6" borderId="10" xfId="0" applyNumberFormat="1" applyFont="1" applyFill="1" applyBorder="1" applyAlignment="1">
      <alignment horizontal="center"/>
    </xf>
    <xf numFmtId="164" fontId="7" fillId="8" borderId="22" xfId="0" applyNumberFormat="1" applyFont="1" applyFill="1" applyBorder="1" applyAlignment="1">
      <alignment horizontal="center"/>
    </xf>
    <xf numFmtId="0" fontId="7" fillId="0" borderId="14" xfId="0" applyFont="1" applyFill="1" applyBorder="1" applyAlignment="1">
      <alignment horizontal="center"/>
    </xf>
    <xf numFmtId="0" fontId="7" fillId="0" borderId="15" xfId="0" applyFont="1" applyFill="1" applyBorder="1" applyAlignment="1">
      <alignment horizontal="left"/>
    </xf>
    <xf numFmtId="0" fontId="11" fillId="0" borderId="21" xfId="0" applyFont="1" applyBorder="1"/>
    <xf numFmtId="164" fontId="7" fillId="9" borderId="10" xfId="0" applyNumberFormat="1" applyFont="1" applyFill="1" applyBorder="1" applyAlignment="1">
      <alignment horizontal="center"/>
    </xf>
    <xf numFmtId="0" fontId="11" fillId="8" borderId="6" xfId="0" applyFont="1" applyFill="1" applyBorder="1"/>
    <xf numFmtId="0" fontId="7" fillId="0" borderId="6" xfId="0" applyFont="1" applyFill="1" applyBorder="1" applyAlignment="1"/>
    <xf numFmtId="0" fontId="17" fillId="7" borderId="0" xfId="0" applyFont="1" applyFill="1" applyBorder="1" applyAlignment="1">
      <alignment horizontal="center"/>
    </xf>
    <xf numFmtId="0" fontId="17" fillId="10" borderId="0" xfId="0" applyFont="1" applyFill="1" applyBorder="1" applyAlignment="1">
      <alignment horizontal="center"/>
    </xf>
    <xf numFmtId="0" fontId="17" fillId="8" borderId="0" xfId="0" applyFont="1" applyFill="1" applyBorder="1" applyAlignment="1">
      <alignment horizontal="center"/>
    </xf>
    <xf numFmtId="0" fontId="17" fillId="0" borderId="21" xfId="0" applyFont="1" applyFill="1" applyBorder="1" applyAlignment="1">
      <alignment horizontal="center"/>
    </xf>
    <xf numFmtId="0" fontId="11" fillId="0" borderId="15" xfId="0" applyFont="1" applyBorder="1"/>
    <xf numFmtId="0" fontId="7" fillId="0" borderId="21" xfId="0" applyFont="1" applyBorder="1"/>
    <xf numFmtId="0" fontId="17" fillId="0" borderId="21" xfId="0" applyFont="1" applyBorder="1"/>
    <xf numFmtId="0" fontId="11" fillId="9" borderId="0" xfId="0" applyFont="1" applyFill="1" applyBorder="1"/>
    <xf numFmtId="0" fontId="24" fillId="8" borderId="11" xfId="0" applyFont="1" applyFill="1" applyBorder="1"/>
    <xf numFmtId="0" fontId="7" fillId="8" borderId="11" xfId="0" applyFont="1" applyFill="1" applyBorder="1"/>
    <xf numFmtId="0" fontId="17" fillId="0" borderId="0" xfId="0" applyFont="1"/>
    <xf numFmtId="0" fontId="7" fillId="10" borderId="11" xfId="0" applyFont="1" applyFill="1" applyBorder="1"/>
    <xf numFmtId="0" fontId="24" fillId="7" borderId="11" xfId="0" applyFont="1" applyFill="1" applyBorder="1"/>
    <xf numFmtId="0" fontId="7" fillId="7" borderId="11" xfId="0" applyFont="1" applyFill="1" applyBorder="1"/>
    <xf numFmtId="0" fontId="24" fillId="10" borderId="11" xfId="0" applyFont="1" applyFill="1" applyBorder="1"/>
    <xf numFmtId="0" fontId="7" fillId="0" borderId="26" xfId="0" applyFont="1" applyFill="1" applyBorder="1"/>
    <xf numFmtId="0" fontId="7" fillId="0" borderId="25" xfId="0" applyFont="1" applyFill="1" applyBorder="1"/>
    <xf numFmtId="164" fontId="7" fillId="8" borderId="24" xfId="0" applyNumberFormat="1" applyFont="1" applyFill="1" applyBorder="1" applyAlignment="1">
      <alignment horizontal="center"/>
    </xf>
    <xf numFmtId="164" fontId="7" fillId="6" borderId="23" xfId="0" applyNumberFormat="1" applyFont="1" applyFill="1" applyBorder="1" applyAlignment="1">
      <alignment horizontal="center"/>
    </xf>
    <xf numFmtId="164" fontId="7" fillId="8" borderId="7" xfId="0" applyNumberFormat="1" applyFont="1" applyFill="1" applyBorder="1" applyAlignment="1">
      <alignment horizontal="center"/>
    </xf>
    <xf numFmtId="164" fontId="7" fillId="8" borderId="11" xfId="0" applyNumberFormat="1" applyFont="1" applyFill="1" applyBorder="1" applyAlignment="1">
      <alignment horizontal="center"/>
    </xf>
    <xf numFmtId="164" fontId="7" fillId="11" borderId="10" xfId="0" applyNumberFormat="1" applyFont="1" applyFill="1" applyBorder="1" applyAlignment="1">
      <alignment horizontal="center"/>
    </xf>
    <xf numFmtId="164" fontId="7" fillId="8" borderId="1" xfId="0" applyNumberFormat="1" applyFont="1" applyFill="1" applyBorder="1" applyAlignment="1">
      <alignment horizontal="center"/>
    </xf>
    <xf numFmtId="164" fontId="7" fillId="8" borderId="23" xfId="0" applyNumberFormat="1" applyFont="1" applyFill="1" applyBorder="1" applyAlignment="1">
      <alignment horizontal="center"/>
    </xf>
    <xf numFmtId="164" fontId="7" fillId="12" borderId="10" xfId="0" applyNumberFormat="1" applyFont="1" applyFill="1" applyBorder="1" applyAlignment="1">
      <alignment horizontal="center"/>
    </xf>
    <xf numFmtId="164" fontId="7" fillId="7" borderId="1" xfId="0" applyNumberFormat="1" applyFont="1" applyFill="1" applyBorder="1" applyAlignment="1">
      <alignment horizontal="center"/>
    </xf>
    <xf numFmtId="164" fontId="7" fillId="7" borderId="23" xfId="0" applyNumberFormat="1" applyFont="1" applyFill="1" applyBorder="1" applyAlignment="1">
      <alignment horizontal="center"/>
    </xf>
    <xf numFmtId="164" fontId="7" fillId="8" borderId="20" xfId="0" applyNumberFormat="1" applyFont="1" applyFill="1" applyBorder="1" applyAlignment="1">
      <alignment horizontal="center"/>
    </xf>
    <xf numFmtId="16" fontId="7" fillId="0" borderId="11" xfId="0" applyNumberFormat="1" applyFont="1" applyFill="1" applyBorder="1"/>
    <xf numFmtId="0" fontId="17" fillId="7" borderId="0" xfId="0" applyFont="1" applyFill="1" applyBorder="1" applyAlignment="1">
      <alignment horizontal="center" wrapText="1"/>
    </xf>
    <xf numFmtId="164" fontId="7" fillId="6" borderId="22" xfId="0" applyNumberFormat="1" applyFont="1" applyFill="1" applyBorder="1" applyAlignment="1">
      <alignment horizontal="center"/>
    </xf>
    <xf numFmtId="164" fontId="7" fillId="8" borderId="35" xfId="0" applyNumberFormat="1" applyFont="1" applyFill="1" applyBorder="1" applyAlignment="1">
      <alignment horizontal="center"/>
    </xf>
    <xf numFmtId="164" fontId="7" fillId="8" borderId="36" xfId="0" applyNumberFormat="1" applyFont="1" applyFill="1" applyBorder="1" applyAlignment="1">
      <alignment horizontal="center"/>
    </xf>
    <xf numFmtId="164" fontId="7" fillId="12" borderId="11" xfId="0" applyNumberFormat="1" applyFont="1" applyFill="1" applyBorder="1" applyAlignment="1">
      <alignment horizontal="center"/>
    </xf>
    <xf numFmtId="164" fontId="7" fillId="7" borderId="22" xfId="0" applyNumberFormat="1" applyFont="1" applyFill="1" applyBorder="1" applyAlignment="1">
      <alignment horizontal="center"/>
    </xf>
    <xf numFmtId="164" fontId="7" fillId="11" borderId="1" xfId="0" applyNumberFormat="1" applyFont="1" applyFill="1" applyBorder="1" applyAlignment="1">
      <alignment horizontal="center"/>
    </xf>
    <xf numFmtId="164" fontId="7" fillId="8" borderId="37" xfId="0" applyNumberFormat="1" applyFont="1" applyFill="1" applyBorder="1" applyAlignment="1">
      <alignment horizontal="center"/>
    </xf>
    <xf numFmtId="164" fontId="7" fillId="8" borderId="38" xfId="0" applyNumberFormat="1" applyFont="1" applyFill="1" applyBorder="1" applyAlignment="1">
      <alignment horizontal="center"/>
    </xf>
    <xf numFmtId="164" fontId="7" fillId="6" borderId="11" xfId="0" applyNumberFormat="1" applyFont="1" applyFill="1" applyBorder="1" applyAlignment="1">
      <alignment horizontal="center"/>
    </xf>
    <xf numFmtId="164" fontId="7" fillId="8" borderId="26" xfId="0" applyNumberFormat="1" applyFont="1" applyFill="1" applyBorder="1" applyAlignment="1">
      <alignment horizontal="center"/>
    </xf>
    <xf numFmtId="164" fontId="7" fillId="6" borderId="39" xfId="0" applyNumberFormat="1" applyFont="1" applyFill="1" applyBorder="1" applyAlignment="1">
      <alignment horizontal="center"/>
    </xf>
    <xf numFmtId="0" fontId="6" fillId="0" borderId="0" xfId="0" applyFont="1" applyAlignment="1">
      <alignment wrapText="1"/>
    </xf>
    <xf numFmtId="0" fontId="11" fillId="0" borderId="0" xfId="0" applyFont="1"/>
    <xf numFmtId="0" fontId="11" fillId="0" borderId="0" xfId="0" applyFont="1" applyBorder="1"/>
    <xf numFmtId="0" fontId="0" fillId="0" borderId="0" xfId="0" applyAlignment="1">
      <alignment wrapText="1"/>
    </xf>
    <xf numFmtId="164" fontId="7" fillId="7" borderId="19" xfId="0" applyNumberFormat="1" applyFont="1" applyFill="1" applyBorder="1" applyAlignment="1">
      <alignment horizontal="center"/>
    </xf>
    <xf numFmtId="164" fontId="7" fillId="12" borderId="20" xfId="0" applyNumberFormat="1" applyFont="1" applyFill="1" applyBorder="1" applyAlignment="1">
      <alignment horizontal="center"/>
    </xf>
    <xf numFmtId="164" fontId="7" fillId="12" borderId="22" xfId="0" applyNumberFormat="1" applyFont="1" applyFill="1" applyBorder="1" applyAlignment="1">
      <alignment horizontal="center"/>
    </xf>
    <xf numFmtId="0" fontId="11" fillId="12" borderId="0" xfId="0" applyFont="1" applyFill="1"/>
    <xf numFmtId="164" fontId="7" fillId="8" borderId="0" xfId="0" applyNumberFormat="1" applyFont="1" applyFill="1" applyBorder="1" applyAlignment="1">
      <alignment horizontal="center"/>
    </xf>
    <xf numFmtId="164" fontId="7" fillId="12" borderId="0" xfId="0" applyNumberFormat="1" applyFont="1" applyFill="1" applyBorder="1" applyAlignment="1">
      <alignment horizontal="center"/>
    </xf>
    <xf numFmtId="164" fontId="25" fillId="9" borderId="10" xfId="0" applyNumberFormat="1" applyFont="1" applyFill="1" applyBorder="1" applyAlignment="1">
      <alignment horizontal="center"/>
    </xf>
    <xf numFmtId="164" fontId="25" fillId="8" borderId="10" xfId="0" applyNumberFormat="1" applyFont="1" applyFill="1" applyBorder="1" applyAlignment="1">
      <alignment horizontal="center"/>
    </xf>
    <xf numFmtId="164" fontId="7" fillId="13" borderId="10" xfId="0" applyNumberFormat="1" applyFont="1" applyFill="1" applyBorder="1" applyAlignment="1">
      <alignment horizontal="center"/>
    </xf>
    <xf numFmtId="164" fontId="7" fillId="13" borderId="23" xfId="0" applyNumberFormat="1" applyFont="1" applyFill="1" applyBorder="1" applyAlignment="1">
      <alignment horizontal="center"/>
    </xf>
    <xf numFmtId="0" fontId="11" fillId="13" borderId="0" xfId="0" applyFont="1" applyFill="1" applyBorder="1"/>
    <xf numFmtId="0" fontId="13" fillId="0" borderId="0" xfId="0" applyFont="1" applyFill="1" applyBorder="1" applyAlignment="1"/>
    <xf numFmtId="164" fontId="7" fillId="0" borderId="41" xfId="0" applyNumberFormat="1" applyFont="1" applyBorder="1" applyAlignment="1">
      <alignment horizontal="center"/>
    </xf>
    <xf numFmtId="164" fontId="7" fillId="13" borderId="42" xfId="0" applyNumberFormat="1" applyFont="1" applyFill="1" applyBorder="1" applyAlignment="1">
      <alignment horizontal="center"/>
    </xf>
    <xf numFmtId="164" fontId="7" fillId="0" borderId="43" xfId="0" applyNumberFormat="1" applyFont="1" applyBorder="1" applyAlignment="1">
      <alignment horizontal="center"/>
    </xf>
    <xf numFmtId="164" fontId="7" fillId="13" borderId="0" xfId="0" applyNumberFormat="1" applyFont="1" applyFill="1" applyBorder="1" applyAlignment="1">
      <alignment horizontal="center"/>
    </xf>
    <xf numFmtId="164" fontId="7" fillId="7" borderId="11" xfId="0" applyNumberFormat="1" applyFont="1" applyFill="1" applyBorder="1" applyAlignment="1">
      <alignment horizontal="center"/>
    </xf>
    <xf numFmtId="164" fontId="7" fillId="7" borderId="0" xfId="0" applyNumberFormat="1" applyFont="1" applyFill="1" applyBorder="1" applyAlignment="1">
      <alignment horizontal="center"/>
    </xf>
    <xf numFmtId="164" fontId="7" fillId="6" borderId="40" xfId="0" applyNumberFormat="1" applyFont="1" applyFill="1" applyBorder="1" applyAlignment="1">
      <alignment horizontal="center"/>
    </xf>
    <xf numFmtId="164" fontId="7" fillId="8" borderId="19" xfId="0" applyNumberFormat="1" applyFont="1" applyFill="1" applyBorder="1" applyAlignment="1">
      <alignment horizontal="center"/>
    </xf>
    <xf numFmtId="164" fontId="7" fillId="6" borderId="0" xfId="0" applyNumberFormat="1" applyFont="1" applyFill="1" applyBorder="1" applyAlignment="1">
      <alignment horizontal="center"/>
    </xf>
    <xf numFmtId="164" fontId="7" fillId="8" borderId="44" xfId="0" applyNumberFormat="1" applyFont="1" applyFill="1" applyBorder="1" applyAlignment="1">
      <alignment horizontal="center"/>
    </xf>
    <xf numFmtId="164" fontId="7" fillId="6" borderId="42" xfId="0" applyNumberFormat="1" applyFont="1" applyFill="1" applyBorder="1" applyAlignment="1">
      <alignment horizontal="center"/>
    </xf>
    <xf numFmtId="164" fontId="7" fillId="12" borderId="42" xfId="0" applyNumberFormat="1" applyFont="1" applyFill="1" applyBorder="1" applyAlignment="1">
      <alignment horizontal="center"/>
    </xf>
    <xf numFmtId="164" fontId="7" fillId="11" borderId="11" xfId="0" applyNumberFormat="1" applyFont="1" applyFill="1" applyBorder="1" applyAlignment="1">
      <alignment horizontal="center"/>
    </xf>
    <xf numFmtId="0" fontId="11" fillId="0" borderId="13" xfId="0" applyFont="1" applyFill="1" applyBorder="1" applyAlignment="1">
      <alignment horizontal="center"/>
    </xf>
    <xf numFmtId="0" fontId="11" fillId="0" borderId="14" xfId="0" applyFont="1" applyFill="1" applyBorder="1" applyAlignment="1">
      <alignment horizontal="center"/>
    </xf>
    <xf numFmtId="0" fontId="11" fillId="0" borderId="15" xfId="0" applyFont="1" applyFill="1" applyBorder="1" applyAlignment="1">
      <alignment horizontal="center"/>
    </xf>
    <xf numFmtId="165" fontId="20" fillId="4" borderId="10" xfId="0" applyNumberFormat="1" applyFont="1" applyFill="1" applyBorder="1" applyAlignment="1">
      <alignment horizontal="center" vertical="center"/>
    </xf>
    <xf numFmtId="165" fontId="20" fillId="4" borderId="11" xfId="0" applyNumberFormat="1" applyFont="1" applyFill="1" applyBorder="1" applyAlignment="1">
      <alignment horizontal="center" vertical="center"/>
    </xf>
    <xf numFmtId="165" fontId="20" fillId="4" borderId="12" xfId="0" applyNumberFormat="1" applyFont="1" applyFill="1" applyBorder="1" applyAlignment="1">
      <alignment horizontal="center" vertical="center"/>
    </xf>
    <xf numFmtId="0" fontId="18" fillId="5" borderId="0" xfId="0" applyFont="1" applyFill="1" applyAlignment="1">
      <alignment horizontal="center" vertical="center"/>
    </xf>
    <xf numFmtId="0" fontId="18" fillId="0" borderId="0" xfId="0" applyFont="1" applyAlignment="1">
      <alignment horizontal="center" vertical="center"/>
    </xf>
    <xf numFmtId="0" fontId="19" fillId="0" borderId="0" xfId="0" applyFont="1" applyFill="1" applyAlignment="1">
      <alignment horizontal="center" vertical="center"/>
    </xf>
    <xf numFmtId="0" fontId="17" fillId="0" borderId="0" xfId="0" applyFont="1" applyAlignment="1">
      <alignment wrapText="1"/>
    </xf>
    <xf numFmtId="0" fontId="6" fillId="0" borderId="0" xfId="0" applyFont="1" applyAlignment="1">
      <alignment wrapText="1"/>
    </xf>
    <xf numFmtId="0" fontId="6" fillId="0" borderId="0" xfId="0" applyFont="1" applyAlignment="1"/>
    <xf numFmtId="0" fontId="11" fillId="0" borderId="0" xfId="0" applyFont="1" applyFill="1" applyAlignment="1">
      <alignment horizontal="center"/>
    </xf>
    <xf numFmtId="0" fontId="11" fillId="0" borderId="0" xfId="0" applyFont="1" applyAlignment="1"/>
    <xf numFmtId="0" fontId="11" fillId="0" borderId="0" xfId="0" applyFont="1" applyBorder="1" applyAlignment="1"/>
    <xf numFmtId="0" fontId="7" fillId="0" borderId="27" xfId="0" applyFont="1" applyFill="1" applyBorder="1" applyAlignment="1">
      <alignment wrapText="1" shrinkToFit="1"/>
    </xf>
    <xf numFmtId="0" fontId="7" fillId="0" borderId="28" xfId="0" applyFont="1" applyFill="1" applyBorder="1" applyAlignment="1">
      <alignment wrapText="1" shrinkToFit="1"/>
    </xf>
    <xf numFmtId="0" fontId="7" fillId="0" borderId="29" xfId="0" applyFont="1" applyFill="1" applyBorder="1" applyAlignment="1">
      <alignment wrapText="1" shrinkToFit="1"/>
    </xf>
    <xf numFmtId="0" fontId="7" fillId="0" borderId="30" xfId="0" applyFont="1" applyFill="1" applyBorder="1" applyAlignment="1">
      <alignment wrapText="1" shrinkToFit="1"/>
    </xf>
    <xf numFmtId="0" fontId="7" fillId="0" borderId="0" xfId="0" applyFont="1" applyFill="1" applyBorder="1" applyAlignment="1">
      <alignment wrapText="1" shrinkToFit="1"/>
    </xf>
    <xf numFmtId="0" fontId="7" fillId="0" borderId="31" xfId="0" applyFont="1" applyFill="1" applyBorder="1" applyAlignment="1">
      <alignment wrapText="1" shrinkToFit="1"/>
    </xf>
    <xf numFmtId="0" fontId="7" fillId="0" borderId="32" xfId="0" applyFont="1" applyFill="1" applyBorder="1" applyAlignment="1">
      <alignment wrapText="1" shrinkToFit="1"/>
    </xf>
    <xf numFmtId="0" fontId="7" fillId="0" borderId="33" xfId="0" applyFont="1" applyFill="1" applyBorder="1" applyAlignment="1">
      <alignment wrapText="1" shrinkToFit="1"/>
    </xf>
    <xf numFmtId="0" fontId="7" fillId="0" borderId="34" xfId="0" applyFont="1" applyFill="1" applyBorder="1" applyAlignment="1">
      <alignment wrapText="1" shrinkToFit="1"/>
    </xf>
  </cellXfs>
  <cellStyles count="3">
    <cellStyle name="Comma" xfId="1" builtinId="3"/>
    <cellStyle name="Hyperlink" xfId="2" builtinId="8"/>
    <cellStyle name="Normal" xfId="0" builtinId="0"/>
  </cellStyles>
  <dxfs count="8">
    <dxf>
      <fill>
        <patternFill>
          <bgColor indexed="22"/>
        </patternFill>
      </fill>
    </dxf>
    <dxf>
      <fill>
        <patternFill>
          <bgColor theme="4" tint="0.79998168889431442"/>
        </patternFill>
      </fill>
    </dxf>
    <dxf>
      <fill>
        <patternFill>
          <bgColor indexed="22"/>
        </patternFill>
      </fill>
    </dxf>
    <dxf>
      <fill>
        <patternFill>
          <bgColor theme="4" tint="0.79998168889431442"/>
        </patternFill>
      </fill>
    </dxf>
    <dxf>
      <fill>
        <patternFill>
          <bgColor indexed="22"/>
        </patternFill>
      </fill>
    </dxf>
    <dxf>
      <fill>
        <patternFill>
          <bgColor theme="4" tint="0.79998168889431442"/>
        </patternFill>
      </fill>
    </dxf>
    <dxf>
      <fill>
        <patternFill>
          <bgColor indexed="22"/>
        </patternFill>
      </fill>
    </dxf>
    <dxf>
      <fill>
        <patternFill>
          <bgColor theme="4"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36</xdr:col>
      <xdr:colOff>676275</xdr:colOff>
      <xdr:row>0</xdr:row>
      <xdr:rowOff>9525</xdr:rowOff>
    </xdr:from>
    <xdr:to>
      <xdr:col>37</xdr:col>
      <xdr:colOff>0</xdr:colOff>
      <xdr:row>6</xdr:row>
      <xdr:rowOff>57150</xdr:rowOff>
    </xdr:to>
    <xdr:pic>
      <xdr:nvPicPr>
        <xdr:cNvPr id="1113" name="Picture 89" descr="vertex42_logo_transparent_sm">
          <a:hlinkClick xmlns:r="http://schemas.openxmlformats.org/officeDocument/2006/relationships" r:id="rId1"/>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475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1076325</xdr:colOff>
      <xdr:row>14</xdr:row>
      <xdr:rowOff>85725</xdr:rowOff>
    </xdr:from>
    <xdr:to>
      <xdr:col>0</xdr:col>
      <xdr:colOff>2486025</xdr:colOff>
      <xdr:row>20</xdr:row>
      <xdr:rowOff>104775</xdr:rowOff>
    </xdr:to>
    <xdr:grpSp>
      <xdr:nvGrpSpPr>
        <xdr:cNvPr id="4103" name="Group 7">
          <a:extLst>
            <a:ext uri="{FF2B5EF4-FFF2-40B4-BE49-F238E27FC236}">
              <a16:creationId xmlns:a16="http://schemas.microsoft.com/office/drawing/2014/main" id="{00000000-0008-0000-0100-000007100000}"/>
            </a:ext>
          </a:extLst>
        </xdr:cNvPr>
        <xdr:cNvGrpSpPr>
          <a:grpSpLocks/>
        </xdr:cNvGrpSpPr>
      </xdr:nvGrpSpPr>
      <xdr:grpSpPr bwMode="auto">
        <a:xfrm>
          <a:off x="1076325" y="4981575"/>
          <a:ext cx="1409700" cy="990600"/>
          <a:chOff x="70" y="450"/>
          <a:chExt cx="148" cy="104"/>
        </a:xfrm>
      </xdr:grpSpPr>
      <xdr:pic>
        <xdr:nvPicPr>
          <xdr:cNvPr id="4099" name="Picture 3">
            <a:extLst>
              <a:ext uri="{FF2B5EF4-FFF2-40B4-BE49-F238E27FC236}">
                <a16:creationId xmlns:a16="http://schemas.microsoft.com/office/drawing/2014/main" id="{00000000-0008-0000-0100-000003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 y="455"/>
            <a:ext cx="148" cy="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100" name="Oval 4">
            <a:extLst>
              <a:ext uri="{FF2B5EF4-FFF2-40B4-BE49-F238E27FC236}">
                <a16:creationId xmlns:a16="http://schemas.microsoft.com/office/drawing/2014/main" id="{00000000-0008-0000-0100-000004100000}"/>
              </a:ext>
            </a:extLst>
          </xdr:cNvPr>
          <xdr:cNvSpPr>
            <a:spLocks noChangeArrowheads="1"/>
          </xdr:cNvSpPr>
        </xdr:nvSpPr>
        <xdr:spPr bwMode="auto">
          <a:xfrm>
            <a:off x="82" y="450"/>
            <a:ext cx="32" cy="32"/>
          </a:xfrm>
          <a:prstGeom prst="ellipse">
            <a:avLst/>
          </a:prstGeom>
          <a:noFill/>
          <a:ln w="285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101" name="Oval 5">
            <a:extLst>
              <a:ext uri="{FF2B5EF4-FFF2-40B4-BE49-F238E27FC236}">
                <a16:creationId xmlns:a16="http://schemas.microsoft.com/office/drawing/2014/main" id="{00000000-0008-0000-0100-000005100000}"/>
              </a:ext>
            </a:extLst>
          </xdr:cNvPr>
          <xdr:cNvSpPr>
            <a:spLocks noChangeArrowheads="1"/>
          </xdr:cNvSpPr>
        </xdr:nvSpPr>
        <xdr:spPr bwMode="auto">
          <a:xfrm>
            <a:off x="82" y="522"/>
            <a:ext cx="32" cy="32"/>
          </a:xfrm>
          <a:prstGeom prst="ellipse">
            <a:avLst/>
          </a:prstGeom>
          <a:noFill/>
          <a:ln w="285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theme/theme1.xml><?xml version="1.0" encoding="utf-8"?>
<a:theme xmlns:a="http://schemas.openxmlformats.org/drawingml/2006/main" name="Office Theme">
  <a:themeElements>
    <a:clrScheme name="SchoolBlue">
      <a:dk1>
        <a:sysClr val="windowText" lastClr="000000"/>
      </a:dk1>
      <a:lt1>
        <a:sysClr val="window" lastClr="FFFFFF"/>
      </a:lt1>
      <a:dk2>
        <a:srgbClr val="3A5D9C"/>
      </a:dk2>
      <a:lt2>
        <a:srgbClr val="EEECE2"/>
      </a:lt2>
      <a:accent1>
        <a:srgbClr val="5F7FB9"/>
      </a:accent1>
      <a:accent2>
        <a:srgbClr val="B95F5F"/>
      </a:accent2>
      <a:accent3>
        <a:srgbClr val="B98C5F"/>
      </a:accent3>
      <a:accent4>
        <a:srgbClr val="B95FAE"/>
      </a:accent4>
      <a:accent5>
        <a:srgbClr val="5FB95F"/>
      </a:accent5>
      <a:accent6>
        <a:srgbClr val="795FB9"/>
      </a:accent6>
      <a:hlink>
        <a:srgbClr val="4C92AE"/>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endars/school-calendar.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46"/>
  <sheetViews>
    <sheetView showGridLines="0" tabSelected="1" topLeftCell="A8" zoomScale="90" zoomScaleNormal="90" workbookViewId="0">
      <selection activeCell="G42" sqref="G42"/>
    </sheetView>
  </sheetViews>
  <sheetFormatPr defaultColWidth="9.140625" defaultRowHeight="12.75" x14ac:dyDescent="0.2"/>
  <cols>
    <col min="1" max="1" width="2.85546875" style="14" customWidth="1"/>
    <col min="2" max="8" width="3" style="14" customWidth="1"/>
    <col min="9" max="9" width="1.7109375" style="14" customWidth="1"/>
    <col min="10" max="16" width="3" style="14" customWidth="1"/>
    <col min="17" max="17" width="1.7109375" style="14" customWidth="1"/>
    <col min="18" max="24" width="3" style="14" customWidth="1"/>
    <col min="25" max="25" width="1.7109375" style="14" customWidth="1"/>
    <col min="26" max="32" width="3" style="14" customWidth="1"/>
    <col min="33" max="33" width="1.7109375" style="14" customWidth="1"/>
    <col min="34" max="36" width="3" style="14" customWidth="1"/>
    <col min="37" max="37" width="24.42578125" style="14" customWidth="1"/>
    <col min="38" max="38" width="3.140625" style="14" customWidth="1"/>
    <col min="39" max="39" width="3.7109375" style="14" customWidth="1"/>
    <col min="40" max="40" width="14.140625" style="14" customWidth="1"/>
    <col min="41" max="41" width="11.7109375" style="14" customWidth="1"/>
    <col min="42" max="42" width="10" style="14" bestFit="1" customWidth="1"/>
    <col min="43" max="43" width="10.42578125" style="14" bestFit="1" customWidth="1"/>
    <col min="44" max="44" width="6.7109375" style="14" bestFit="1" customWidth="1"/>
    <col min="45" max="16384" width="9.140625" style="14"/>
  </cols>
  <sheetData>
    <row r="1" spans="1:44" ht="18" hidden="1" x14ac:dyDescent="0.2">
      <c r="A1" s="10"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2"/>
      <c r="AL1" s="13"/>
      <c r="AM1" s="105"/>
      <c r="AN1" s="105"/>
      <c r="AO1" s="105"/>
      <c r="AP1" s="105"/>
      <c r="AQ1" s="105"/>
      <c r="AR1" s="105"/>
    </row>
    <row r="2" spans="1:44" hidden="1" x14ac:dyDescent="0.2">
      <c r="A2" s="15"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6" t="s">
        <v>2</v>
      </c>
      <c r="AL2" s="13"/>
      <c r="AM2" s="105"/>
      <c r="AN2" s="17" t="s">
        <v>3</v>
      </c>
      <c r="AO2" s="105"/>
      <c r="AP2" s="105"/>
      <c r="AQ2" s="105"/>
      <c r="AR2" s="105"/>
    </row>
    <row r="3" spans="1:44" hidden="1" x14ac:dyDescent="0.2">
      <c r="A3" s="13"/>
      <c r="B3" s="13"/>
      <c r="C3" s="13"/>
      <c r="D3" s="18"/>
      <c r="E3" s="18"/>
      <c r="F3" s="18"/>
      <c r="G3" s="13"/>
      <c r="H3" s="13"/>
      <c r="I3" s="13"/>
      <c r="J3" s="13"/>
      <c r="K3" s="13"/>
      <c r="L3" s="13"/>
      <c r="M3" s="13"/>
      <c r="N3" s="13"/>
      <c r="O3" s="13"/>
      <c r="P3" s="13"/>
      <c r="Q3" s="13"/>
      <c r="R3" s="13"/>
      <c r="S3" s="13"/>
      <c r="T3" s="13"/>
      <c r="U3" s="19"/>
      <c r="V3" s="13"/>
      <c r="W3" s="13"/>
      <c r="X3" s="13"/>
      <c r="Y3" s="13"/>
      <c r="Z3" s="13"/>
      <c r="AA3" s="13"/>
      <c r="AB3" s="13"/>
      <c r="AC3" s="13"/>
      <c r="AD3" s="13"/>
      <c r="AE3" s="13"/>
      <c r="AF3" s="13"/>
      <c r="AG3" s="13"/>
      <c r="AH3" s="13"/>
      <c r="AI3" s="13"/>
      <c r="AJ3" s="13"/>
      <c r="AK3" s="13"/>
      <c r="AL3" s="13"/>
      <c r="AM3" s="105"/>
      <c r="AN3" s="105"/>
      <c r="AO3" s="105"/>
      <c r="AP3" s="105"/>
      <c r="AQ3" s="105"/>
      <c r="AR3" s="105"/>
    </row>
    <row r="4" spans="1:44" hidden="1" x14ac:dyDescent="0.2">
      <c r="A4" s="13"/>
      <c r="B4" s="13"/>
      <c r="C4" s="13"/>
      <c r="D4" s="20" t="s">
        <v>4</v>
      </c>
      <c r="E4" s="133">
        <v>2016</v>
      </c>
      <c r="F4" s="134"/>
      <c r="G4" s="135"/>
      <c r="H4" s="13"/>
      <c r="I4" s="13"/>
      <c r="J4" s="13"/>
      <c r="K4" s="13"/>
      <c r="L4" s="20" t="s">
        <v>5</v>
      </c>
      <c r="M4" s="133">
        <v>7</v>
      </c>
      <c r="N4" s="134"/>
      <c r="O4" s="135"/>
      <c r="P4" s="13"/>
      <c r="Q4" s="13"/>
      <c r="R4" s="13"/>
      <c r="S4" s="13"/>
      <c r="T4" s="13"/>
      <c r="U4" s="20" t="s">
        <v>6</v>
      </c>
      <c r="V4" s="133">
        <v>1</v>
      </c>
      <c r="W4" s="134"/>
      <c r="X4" s="135"/>
      <c r="Y4" s="21" t="s">
        <v>7</v>
      </c>
      <c r="Z4" s="13"/>
      <c r="AA4" s="13"/>
      <c r="AB4" s="13"/>
      <c r="AC4" s="13"/>
      <c r="AD4" s="13"/>
      <c r="AE4" s="13"/>
      <c r="AF4" s="13"/>
      <c r="AG4" s="13"/>
      <c r="AH4" s="13"/>
      <c r="AI4" s="13"/>
      <c r="AJ4" s="13"/>
      <c r="AK4" s="13"/>
      <c r="AL4" s="13"/>
      <c r="AM4" s="105"/>
      <c r="AN4" s="22" t="s">
        <v>8</v>
      </c>
      <c r="AO4" s="105"/>
      <c r="AP4" s="105"/>
      <c r="AQ4" s="105"/>
      <c r="AR4" s="105"/>
    </row>
    <row r="5" spans="1:44" hidden="1" x14ac:dyDescent="0.2">
      <c r="A5" s="13"/>
      <c r="B5" s="13"/>
      <c r="C5" s="13"/>
      <c r="D5" s="18"/>
      <c r="E5" s="18"/>
      <c r="F5" s="18"/>
      <c r="G5" s="13"/>
      <c r="H5" s="13"/>
      <c r="I5" s="23"/>
      <c r="J5" s="13"/>
      <c r="K5" s="13"/>
      <c r="L5" s="13"/>
      <c r="M5" s="13"/>
      <c r="N5" s="13"/>
      <c r="O5" s="13"/>
      <c r="P5" s="13"/>
      <c r="Q5" s="13"/>
      <c r="R5" s="13"/>
      <c r="S5" s="13"/>
      <c r="T5" s="13"/>
      <c r="U5" s="19"/>
      <c r="V5" s="13"/>
      <c r="W5" s="13"/>
      <c r="X5" s="13"/>
      <c r="Y5" s="13"/>
      <c r="Z5" s="13"/>
      <c r="AA5" s="13"/>
      <c r="AB5" s="13"/>
      <c r="AC5" s="13"/>
      <c r="AD5" s="13"/>
      <c r="AE5" s="13"/>
      <c r="AF5" s="13"/>
      <c r="AG5" s="13"/>
      <c r="AH5" s="13"/>
      <c r="AI5" s="13"/>
      <c r="AJ5" s="13"/>
      <c r="AK5" s="13"/>
      <c r="AL5" s="13"/>
      <c r="AM5" s="105"/>
      <c r="AN5" s="105"/>
      <c r="AO5" s="105"/>
      <c r="AP5" s="105"/>
      <c r="AQ5" s="105"/>
      <c r="AR5" s="105"/>
    </row>
    <row r="6" spans="1:44" x14ac:dyDescent="0.2">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24"/>
      <c r="AI6" s="24"/>
      <c r="AJ6" s="24"/>
      <c r="AK6" s="105"/>
      <c r="AL6" s="24"/>
      <c r="AM6" s="105"/>
      <c r="AN6" s="105"/>
      <c r="AO6" s="105"/>
      <c r="AP6" s="105"/>
      <c r="AQ6" s="105"/>
      <c r="AR6" s="105"/>
    </row>
    <row r="7" spans="1:44" ht="23.25" x14ac:dyDescent="0.2">
      <c r="A7" s="105"/>
      <c r="B7" s="139" t="s">
        <v>9</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05"/>
      <c r="AH7" s="145"/>
      <c r="AI7" s="146"/>
      <c r="AJ7" s="146"/>
      <c r="AK7" s="146"/>
      <c r="AL7" s="146"/>
      <c r="AM7" s="105"/>
      <c r="AN7" s="22"/>
      <c r="AO7" s="105"/>
      <c r="AP7" s="105"/>
      <c r="AQ7" s="105"/>
      <c r="AR7" s="105"/>
    </row>
    <row r="8" spans="1:44" ht="30" x14ac:dyDescent="0.2">
      <c r="A8" s="105"/>
      <c r="B8" s="105"/>
      <c r="C8" s="105"/>
      <c r="D8" s="105"/>
      <c r="E8" s="105"/>
      <c r="F8" s="105"/>
      <c r="G8" s="105"/>
      <c r="H8" s="105"/>
      <c r="I8" s="105"/>
      <c r="J8" s="141" t="str">
        <f>year+3&amp;"-"&amp;(year+4)</f>
        <v>2019-2020</v>
      </c>
      <c r="K8" s="141"/>
      <c r="L8" s="141"/>
      <c r="M8" s="141"/>
      <c r="N8" s="141"/>
      <c r="O8" s="141"/>
      <c r="P8" s="141"/>
      <c r="Q8" s="141"/>
      <c r="R8" s="141"/>
      <c r="S8" s="141"/>
      <c r="T8" s="141"/>
      <c r="U8" s="141"/>
      <c r="V8" s="141"/>
      <c r="W8" s="141"/>
      <c r="X8" s="141"/>
      <c r="Y8" s="105"/>
      <c r="Z8" s="105"/>
      <c r="AA8" s="105"/>
      <c r="AB8" s="105"/>
      <c r="AC8" s="105"/>
      <c r="AD8" s="105"/>
      <c r="AE8" s="105"/>
      <c r="AF8" s="105"/>
      <c r="AG8" s="105"/>
      <c r="AH8" s="147"/>
      <c r="AI8" s="147"/>
      <c r="AJ8" s="147"/>
      <c r="AK8" s="147"/>
      <c r="AL8" s="147"/>
      <c r="AM8" s="105"/>
      <c r="AN8" s="105"/>
      <c r="AO8" s="50"/>
      <c r="AP8" s="50"/>
      <c r="AQ8" s="51"/>
      <c r="AR8" s="51"/>
    </row>
    <row r="9" spans="1:44" ht="51" x14ac:dyDescent="0.2">
      <c r="A9" s="105"/>
      <c r="B9" s="105"/>
      <c r="C9" s="105"/>
      <c r="D9" s="105"/>
      <c r="E9" s="105"/>
      <c r="F9" s="105"/>
      <c r="G9" s="105"/>
      <c r="H9" s="105"/>
      <c r="I9" s="25"/>
      <c r="J9" s="140" t="s">
        <v>10</v>
      </c>
      <c r="K9" s="140"/>
      <c r="L9" s="140"/>
      <c r="M9" s="140"/>
      <c r="N9" s="140"/>
      <c r="O9" s="140"/>
      <c r="P9" s="140"/>
      <c r="Q9" s="140"/>
      <c r="R9" s="140"/>
      <c r="S9" s="140"/>
      <c r="T9" s="140"/>
      <c r="U9" s="140"/>
      <c r="V9" s="140"/>
      <c r="W9" s="140"/>
      <c r="X9" s="140"/>
      <c r="Y9" s="105"/>
      <c r="Z9" s="136">
        <f>DATE(year+3,8,1)</f>
        <v>43678</v>
      </c>
      <c r="AA9" s="137"/>
      <c r="AB9" s="137"/>
      <c r="AC9" s="137"/>
      <c r="AD9" s="137"/>
      <c r="AE9" s="137"/>
      <c r="AF9" s="138"/>
      <c r="AG9" s="105"/>
      <c r="AH9" s="26"/>
      <c r="AI9" s="61"/>
      <c r="AJ9" s="27"/>
      <c r="AK9" s="62" t="s">
        <v>11</v>
      </c>
      <c r="AL9" s="28"/>
      <c r="AM9" s="105"/>
      <c r="AN9" s="106"/>
      <c r="AO9" s="65" t="s">
        <v>12</v>
      </c>
      <c r="AP9" s="64" t="s">
        <v>13</v>
      </c>
      <c r="AQ9" s="92" t="s">
        <v>14</v>
      </c>
      <c r="AR9" s="105"/>
    </row>
    <row r="10" spans="1:44" x14ac:dyDescent="0.2">
      <c r="A10" s="105"/>
      <c r="B10" s="105"/>
      <c r="C10" s="105"/>
      <c r="D10" s="105"/>
      <c r="E10" s="105"/>
      <c r="F10" s="105"/>
      <c r="G10" s="105"/>
      <c r="H10" s="105"/>
      <c r="I10" s="32"/>
      <c r="J10" s="140"/>
      <c r="K10" s="140"/>
      <c r="L10" s="140"/>
      <c r="M10" s="140"/>
      <c r="N10" s="140"/>
      <c r="O10" s="140"/>
      <c r="P10" s="140"/>
      <c r="Q10" s="140"/>
      <c r="R10" s="140"/>
      <c r="S10" s="140"/>
      <c r="T10" s="140"/>
      <c r="U10" s="140"/>
      <c r="V10" s="140"/>
      <c r="W10" s="140"/>
      <c r="X10" s="140"/>
      <c r="Y10" s="105"/>
      <c r="Z10" s="29" t="str">
        <f>IF(startday=1,INDEX(weekDayNames,1),INDEX(weekDayNames,2))</f>
        <v>Su</v>
      </c>
      <c r="AA10" s="30" t="str">
        <f>IF(startday=1,INDEX(weekDayNames,2),INDEX(weekDayNames,3))</f>
        <v>M</v>
      </c>
      <c r="AB10" s="30" t="str">
        <f>IF(startday=1,INDEX(weekDayNames,3),INDEX(weekDayNames,4))</f>
        <v>Tu</v>
      </c>
      <c r="AC10" s="30" t="str">
        <f>IF(startday=1,INDEX(weekDayNames,4),INDEX(weekDayNames,5))</f>
        <v>W</v>
      </c>
      <c r="AD10" s="30" t="str">
        <f>IF(startday=1,INDEX(weekDayNames,5),INDEX(weekDayNames,6))</f>
        <v>Th</v>
      </c>
      <c r="AE10" s="30" t="str">
        <f>IF(startday=1,INDEX(weekDayNames,6),INDEX(weekDayNames,7))</f>
        <v>F</v>
      </c>
      <c r="AF10" s="31" t="str">
        <f>IF(startday=1,INDEX(weekDayNames,7),INDEX(weekDayNames,1))</f>
        <v>Sa</v>
      </c>
      <c r="AG10" s="105"/>
      <c r="AH10" s="33"/>
      <c r="AI10" s="111"/>
      <c r="AJ10" s="34"/>
      <c r="AK10" s="105" t="s">
        <v>15</v>
      </c>
      <c r="AL10" s="35"/>
      <c r="AM10" s="105"/>
      <c r="AN10" s="106"/>
      <c r="AO10" s="65" t="s">
        <v>16</v>
      </c>
      <c r="AP10" s="64" t="s">
        <v>16</v>
      </c>
      <c r="AQ10" s="63"/>
      <c r="AR10" s="105"/>
    </row>
    <row r="11" spans="1:44" x14ac:dyDescent="0.2">
      <c r="A11" s="105"/>
      <c r="B11" s="105"/>
      <c r="C11" s="105"/>
      <c r="D11" s="105"/>
      <c r="E11" s="105"/>
      <c r="F11" s="105"/>
      <c r="G11" s="105"/>
      <c r="H11" s="105"/>
      <c r="I11" s="32"/>
      <c r="J11" s="105"/>
      <c r="K11" s="105"/>
      <c r="L11" s="105"/>
      <c r="M11" s="105"/>
      <c r="N11" s="105"/>
      <c r="O11" s="105"/>
      <c r="P11" s="105"/>
      <c r="Q11" s="105"/>
      <c r="R11" s="105"/>
      <c r="S11" s="105"/>
      <c r="T11" s="105"/>
      <c r="U11" s="105"/>
      <c r="V11" s="105"/>
      <c r="W11" s="105"/>
      <c r="X11" s="105"/>
      <c r="Y11" s="105"/>
      <c r="Z11" s="36" t="str">
        <f t="array" ref="Z11:AF16">IF(MONTH(Z9)&lt;&gt;MONTH(Z9-WEEKDAY(Z9,startday)+(WeekNo-1)*7+WeekDay),"",Z9-WEEKDAY(Z9,startday)+(WeekNo-1)*7+WeekDay)</f>
        <v/>
      </c>
      <c r="AA11" s="122" t="str">
        <v/>
      </c>
      <c r="AB11" s="54" t="str">
        <v/>
      </c>
      <c r="AC11" s="116" t="str">
        <v/>
      </c>
      <c r="AD11" s="116">
        <v>43678</v>
      </c>
      <c r="AE11" s="116">
        <v>43679</v>
      </c>
      <c r="AF11" s="36">
        <v>43680</v>
      </c>
      <c r="AG11" s="105"/>
      <c r="AH11" s="33"/>
      <c r="AI11" s="37"/>
      <c r="AJ11" s="105"/>
      <c r="AK11" s="9" t="s">
        <v>17</v>
      </c>
      <c r="AL11" s="35"/>
      <c r="AM11" s="105"/>
      <c r="AN11" s="48"/>
      <c r="AO11" s="40"/>
      <c r="AP11" s="40"/>
      <c r="AQ11" s="40"/>
      <c r="AR11" s="105"/>
    </row>
    <row r="12" spans="1:44" ht="13.5" thickBot="1" x14ac:dyDescent="0.25">
      <c r="A12" s="105"/>
      <c r="B12" s="105"/>
      <c r="C12" s="105"/>
      <c r="D12" s="105"/>
      <c r="E12" s="105"/>
      <c r="F12" s="105"/>
      <c r="G12" s="105"/>
      <c r="H12" s="105"/>
      <c r="I12" s="32"/>
      <c r="J12" s="105"/>
      <c r="K12" s="105"/>
      <c r="L12" s="105"/>
      <c r="M12" s="105"/>
      <c r="N12" s="105"/>
      <c r="O12" s="105"/>
      <c r="P12" s="105"/>
      <c r="Q12" s="105"/>
      <c r="R12" s="105"/>
      <c r="S12" s="105"/>
      <c r="T12" s="105"/>
      <c r="U12" s="105"/>
      <c r="V12" s="105"/>
      <c r="W12" s="105"/>
      <c r="X12" s="105"/>
      <c r="Y12" s="105"/>
      <c r="Z12" s="120">
        <v>43681</v>
      </c>
      <c r="AA12" s="123">
        <v>43682</v>
      </c>
      <c r="AB12" s="121">
        <v>43683</v>
      </c>
      <c r="AC12" s="116">
        <v>43684</v>
      </c>
      <c r="AD12" s="116">
        <v>43685</v>
      </c>
      <c r="AE12" s="116">
        <v>43686</v>
      </c>
      <c r="AF12" s="36">
        <v>43687</v>
      </c>
      <c r="AG12" s="105"/>
      <c r="AH12" s="33"/>
      <c r="AI12" s="38"/>
      <c r="AJ12" s="34"/>
      <c r="AK12" s="9" t="s">
        <v>18</v>
      </c>
      <c r="AL12" s="35"/>
      <c r="AM12" s="105"/>
      <c r="AN12" s="48" t="s">
        <v>19</v>
      </c>
      <c r="AO12" s="40">
        <v>3</v>
      </c>
      <c r="AP12" s="40">
        <v>1</v>
      </c>
      <c r="AQ12" s="40">
        <v>0</v>
      </c>
      <c r="AR12" s="105"/>
    </row>
    <row r="13" spans="1:44" ht="13.5" thickBot="1" x14ac:dyDescent="0.25">
      <c r="A13" s="105"/>
      <c r="B13" s="105"/>
      <c r="C13" s="105"/>
      <c r="D13" s="105"/>
      <c r="E13" s="105"/>
      <c r="F13" s="105"/>
      <c r="G13" s="105"/>
      <c r="H13" s="105"/>
      <c r="I13" s="32"/>
      <c r="J13" s="105"/>
      <c r="K13" s="105"/>
      <c r="L13" s="105"/>
      <c r="M13" s="105"/>
      <c r="N13" s="105"/>
      <c r="O13" s="105"/>
      <c r="P13" s="105"/>
      <c r="Q13" s="32"/>
      <c r="R13" s="105"/>
      <c r="S13" s="105"/>
      <c r="T13" s="105"/>
      <c r="U13" s="105"/>
      <c r="V13" s="105"/>
      <c r="W13" s="105"/>
      <c r="X13" s="105"/>
      <c r="Y13" s="105"/>
      <c r="Z13" s="36">
        <v>43688</v>
      </c>
      <c r="AA13" s="81">
        <v>43689</v>
      </c>
      <c r="AB13" s="55">
        <v>43690</v>
      </c>
      <c r="AC13" s="55">
        <v>43691</v>
      </c>
      <c r="AD13" s="87">
        <v>43692</v>
      </c>
      <c r="AE13" s="87">
        <v>43693</v>
      </c>
      <c r="AF13" s="36">
        <v>43694</v>
      </c>
      <c r="AG13" s="105"/>
      <c r="AH13" s="33"/>
      <c r="AI13" s="39"/>
      <c r="AJ13" s="34"/>
      <c r="AK13" s="9" t="s">
        <v>20</v>
      </c>
      <c r="AL13" s="35"/>
      <c r="AM13" s="105"/>
      <c r="AN13" s="48" t="s">
        <v>21</v>
      </c>
      <c r="AO13" s="40">
        <v>16</v>
      </c>
      <c r="AP13" s="40">
        <v>3</v>
      </c>
      <c r="AQ13" s="40">
        <v>1</v>
      </c>
      <c r="AR13" s="105"/>
    </row>
    <row r="14" spans="1:44" ht="13.5" thickBot="1" x14ac:dyDescent="0.25">
      <c r="A14" s="105"/>
      <c r="B14" s="105"/>
      <c r="C14" s="105"/>
      <c r="D14" s="105"/>
      <c r="E14" s="105"/>
      <c r="F14" s="105"/>
      <c r="G14" s="105"/>
      <c r="H14" s="105"/>
      <c r="I14" s="32"/>
      <c r="J14" s="105"/>
      <c r="K14" s="105"/>
      <c r="L14" s="105"/>
      <c r="M14" s="105"/>
      <c r="N14" s="105"/>
      <c r="O14" s="105"/>
      <c r="P14" s="105"/>
      <c r="Q14" s="32"/>
      <c r="R14" s="105"/>
      <c r="S14" s="105"/>
      <c r="T14" s="105"/>
      <c r="U14" s="105"/>
      <c r="V14" s="105"/>
      <c r="W14" s="105"/>
      <c r="X14" s="105"/>
      <c r="Y14" s="105"/>
      <c r="Z14" s="41">
        <v>43695</v>
      </c>
      <c r="AA14" s="110">
        <v>43696</v>
      </c>
      <c r="AB14" s="109">
        <v>43697</v>
      </c>
      <c r="AC14" s="93">
        <v>43698</v>
      </c>
      <c r="AD14" s="93">
        <v>43699</v>
      </c>
      <c r="AE14" s="55">
        <v>43700</v>
      </c>
      <c r="AF14" s="36">
        <v>43701</v>
      </c>
      <c r="AG14" s="105"/>
      <c r="AH14" s="33"/>
      <c r="AI14" s="70"/>
      <c r="AJ14" s="34"/>
      <c r="AK14" s="9" t="s">
        <v>22</v>
      </c>
      <c r="AL14" s="35"/>
      <c r="AM14" s="105"/>
      <c r="AN14" s="48" t="s">
        <v>23</v>
      </c>
      <c r="AO14" s="40">
        <v>17</v>
      </c>
      <c r="AP14" s="40">
        <v>3</v>
      </c>
      <c r="AQ14" s="40">
        <v>1</v>
      </c>
      <c r="AR14" s="105"/>
    </row>
    <row r="15" spans="1:44" ht="13.5" thickBot="1" x14ac:dyDescent="0.25">
      <c r="A15" s="105"/>
      <c r="B15" s="105"/>
      <c r="C15" s="105"/>
      <c r="D15" s="105"/>
      <c r="E15" s="105"/>
      <c r="F15" s="105"/>
      <c r="G15" s="105"/>
      <c r="H15" s="105"/>
      <c r="I15" s="32"/>
      <c r="J15" s="105"/>
      <c r="K15" s="105"/>
      <c r="L15" s="105"/>
      <c r="M15" s="105"/>
      <c r="N15" s="105"/>
      <c r="O15" s="105"/>
      <c r="P15" s="105"/>
      <c r="Q15" s="32"/>
      <c r="R15" s="105"/>
      <c r="S15" s="105"/>
      <c r="T15" s="105"/>
      <c r="U15" s="105"/>
      <c r="V15" s="105"/>
      <c r="W15" s="105"/>
      <c r="X15" s="105"/>
      <c r="Y15" s="105"/>
      <c r="Z15" s="41">
        <v>43702</v>
      </c>
      <c r="AA15" s="128">
        <v>43703</v>
      </c>
      <c r="AB15" s="82">
        <v>43704</v>
      </c>
      <c r="AC15" s="95">
        <v>43705</v>
      </c>
      <c r="AD15" s="94">
        <v>43706</v>
      </c>
      <c r="AE15" s="132">
        <v>43707</v>
      </c>
      <c r="AF15" s="36">
        <v>43708</v>
      </c>
      <c r="AG15" s="105"/>
      <c r="AH15" s="33"/>
      <c r="AI15" s="118"/>
      <c r="AJ15" s="34"/>
      <c r="AK15" s="119" t="s">
        <v>60</v>
      </c>
      <c r="AL15" s="35"/>
      <c r="AM15" s="105"/>
      <c r="AN15" s="48" t="s">
        <v>24</v>
      </c>
      <c r="AO15" s="40">
        <v>13</v>
      </c>
      <c r="AP15" s="40">
        <v>4</v>
      </c>
      <c r="AQ15" s="40">
        <v>3</v>
      </c>
      <c r="AR15" s="105"/>
    </row>
    <row r="16" spans="1:44" x14ac:dyDescent="0.2">
      <c r="A16" s="105"/>
      <c r="B16" s="105"/>
      <c r="C16" s="105"/>
      <c r="D16" s="105"/>
      <c r="E16" s="105"/>
      <c r="F16" s="105"/>
      <c r="G16" s="105"/>
      <c r="H16" s="105"/>
      <c r="I16" s="32"/>
      <c r="J16" s="105"/>
      <c r="K16" s="105"/>
      <c r="L16" s="105"/>
      <c r="M16" s="105"/>
      <c r="N16" s="105"/>
      <c r="O16" s="105"/>
      <c r="P16" s="105"/>
      <c r="Q16" s="32"/>
      <c r="R16" s="105"/>
      <c r="S16" s="105"/>
      <c r="T16" s="105"/>
      <c r="U16" s="105"/>
      <c r="V16" s="105"/>
      <c r="W16" s="105"/>
      <c r="X16" s="105"/>
      <c r="Y16" s="105"/>
      <c r="Z16" s="36" t="str">
        <v/>
      </c>
      <c r="AA16" s="42" t="str">
        <v/>
      </c>
      <c r="AB16" s="42" t="str">
        <v/>
      </c>
      <c r="AC16" s="42" t="str">
        <v/>
      </c>
      <c r="AD16" s="42" t="str">
        <v/>
      </c>
      <c r="AE16" s="36" t="str">
        <v/>
      </c>
      <c r="AF16" s="36" t="str">
        <v/>
      </c>
      <c r="AG16" s="105"/>
      <c r="AH16" s="33"/>
      <c r="AI16" s="53" t="s">
        <v>25</v>
      </c>
      <c r="AJ16" s="7"/>
      <c r="AK16" s="8"/>
      <c r="AL16" s="35"/>
      <c r="AM16" s="105"/>
      <c r="AN16" s="48" t="s">
        <v>26</v>
      </c>
      <c r="AO16" s="40">
        <v>12</v>
      </c>
      <c r="AP16" s="40">
        <v>2</v>
      </c>
      <c r="AQ16" s="40">
        <v>7</v>
      </c>
      <c r="AR16" s="105"/>
    </row>
    <row r="17" spans="2:44" x14ac:dyDescent="0.2">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33"/>
      <c r="AI17" s="44">
        <v>1</v>
      </c>
      <c r="AJ17" s="44"/>
      <c r="AK17" s="44" t="s">
        <v>68</v>
      </c>
      <c r="AL17" s="35"/>
      <c r="AM17" s="105"/>
      <c r="AN17" s="48" t="s">
        <v>27</v>
      </c>
      <c r="AO17" s="40">
        <v>13</v>
      </c>
      <c r="AP17" s="40">
        <v>4</v>
      </c>
      <c r="AQ17" s="40">
        <v>2</v>
      </c>
      <c r="AR17" s="105"/>
    </row>
    <row r="18" spans="2:44" ht="15" x14ac:dyDescent="0.2">
      <c r="B18" s="136">
        <f>DATE(YEAR(Z9+35),MONTH(Z9+35),1)</f>
        <v>43709</v>
      </c>
      <c r="C18" s="137"/>
      <c r="D18" s="137"/>
      <c r="E18" s="137"/>
      <c r="F18" s="137"/>
      <c r="G18" s="137"/>
      <c r="H18" s="138"/>
      <c r="I18" s="25"/>
      <c r="J18" s="136">
        <f>DATE(YEAR(B18+35),MONTH(B18+35),1)</f>
        <v>43739</v>
      </c>
      <c r="K18" s="137"/>
      <c r="L18" s="137"/>
      <c r="M18" s="137"/>
      <c r="N18" s="137"/>
      <c r="O18" s="137"/>
      <c r="P18" s="138"/>
      <c r="Q18" s="25"/>
      <c r="R18" s="136">
        <f>DATE(YEAR(J18+35),MONTH(J18+35),1)</f>
        <v>43770</v>
      </c>
      <c r="S18" s="137"/>
      <c r="T18" s="137"/>
      <c r="U18" s="137"/>
      <c r="V18" s="137"/>
      <c r="W18" s="137"/>
      <c r="X18" s="138"/>
      <c r="Y18" s="105"/>
      <c r="Z18" s="136">
        <f>DATE(YEAR(R18+35),MONTH(R18+35),1)</f>
        <v>43800</v>
      </c>
      <c r="AA18" s="137"/>
      <c r="AB18" s="137"/>
      <c r="AC18" s="137"/>
      <c r="AD18" s="137"/>
      <c r="AE18" s="137"/>
      <c r="AF18" s="138"/>
      <c r="AG18" s="105"/>
      <c r="AH18" s="33"/>
      <c r="AI18" s="44">
        <v>2</v>
      </c>
      <c r="AJ18" s="44"/>
      <c r="AK18" s="44" t="s">
        <v>63</v>
      </c>
      <c r="AL18" s="35"/>
      <c r="AM18" s="105"/>
      <c r="AN18" s="48" t="s">
        <v>28</v>
      </c>
      <c r="AO18" s="40">
        <v>15</v>
      </c>
      <c r="AP18" s="40">
        <v>4</v>
      </c>
      <c r="AQ18" s="40">
        <v>1</v>
      </c>
      <c r="AR18" s="105"/>
    </row>
    <row r="19" spans="2:44" x14ac:dyDescent="0.2">
      <c r="B19" s="29" t="str">
        <f>IF(startday=1,INDEX(weekDayNames,1),INDEX(weekDayNames,2))</f>
        <v>Su</v>
      </c>
      <c r="C19" s="30" t="str">
        <f>IF(startday=1,INDEX(weekDayNames,2),INDEX(weekDayNames,3))</f>
        <v>M</v>
      </c>
      <c r="D19" s="30" t="str">
        <f>IF(startday=1,INDEX(weekDayNames,3),INDEX(weekDayNames,4))</f>
        <v>Tu</v>
      </c>
      <c r="E19" s="30" t="str">
        <f>IF(startday=1,INDEX(weekDayNames,4),INDEX(weekDayNames,5))</f>
        <v>W</v>
      </c>
      <c r="F19" s="30" t="str">
        <f>IF(startday=1,INDEX(weekDayNames,5),INDEX(weekDayNames,6))</f>
        <v>Th</v>
      </c>
      <c r="G19" s="30" t="str">
        <f>IF(startday=1,INDEX(weekDayNames,6),INDEX(weekDayNames,7))</f>
        <v>F</v>
      </c>
      <c r="H19" s="31" t="str">
        <f>IF(startday=1,INDEX(weekDayNames,7),INDEX(weekDayNames,1))</f>
        <v>Sa</v>
      </c>
      <c r="I19" s="32"/>
      <c r="J19" s="29" t="str">
        <f>IF(startday=1,INDEX(weekDayNames,1),INDEX(weekDayNames,2))</f>
        <v>Su</v>
      </c>
      <c r="K19" s="30" t="str">
        <f>IF(startday=1,INDEX(weekDayNames,2),INDEX(weekDayNames,3))</f>
        <v>M</v>
      </c>
      <c r="L19" s="30" t="str">
        <f>IF(startday=1,INDEX(weekDayNames,3),INDEX(weekDayNames,4))</f>
        <v>Tu</v>
      </c>
      <c r="M19" s="30" t="str">
        <f>IF(startday=1,INDEX(weekDayNames,4),INDEX(weekDayNames,5))</f>
        <v>W</v>
      </c>
      <c r="N19" s="30" t="str">
        <f>IF(startday=1,INDEX(weekDayNames,5),INDEX(weekDayNames,6))</f>
        <v>Th</v>
      </c>
      <c r="O19" s="30" t="str">
        <f>IF(startday=1,INDEX(weekDayNames,6),INDEX(weekDayNames,7))</f>
        <v>F</v>
      </c>
      <c r="P19" s="31" t="str">
        <f>IF(startday=1,INDEX(weekDayNames,7),INDEX(weekDayNames,1))</f>
        <v>Sa</v>
      </c>
      <c r="Q19" s="32"/>
      <c r="R19" s="29" t="str">
        <f>IF(startday=1,INDEX(weekDayNames,1),INDEX(weekDayNames,2))</f>
        <v>Su</v>
      </c>
      <c r="S19" s="30" t="str">
        <f>IF(startday=1,INDEX(weekDayNames,2),INDEX(weekDayNames,3))</f>
        <v>M</v>
      </c>
      <c r="T19" s="30" t="str">
        <f>IF(startday=1,INDEX(weekDayNames,3),INDEX(weekDayNames,4))</f>
        <v>Tu</v>
      </c>
      <c r="U19" s="30" t="str">
        <f>IF(startday=1,INDEX(weekDayNames,4),INDEX(weekDayNames,5))</f>
        <v>W</v>
      </c>
      <c r="V19" s="30" t="str">
        <f>IF(startday=1,INDEX(weekDayNames,5),INDEX(weekDayNames,6))</f>
        <v>Th</v>
      </c>
      <c r="W19" s="30" t="str">
        <f>IF(startday=1,INDEX(weekDayNames,6),INDEX(weekDayNames,7))</f>
        <v>F</v>
      </c>
      <c r="X19" s="31" t="str">
        <f>IF(startday=1,INDEX(weekDayNames,7),INDEX(weekDayNames,1))</f>
        <v>Sa</v>
      </c>
      <c r="Y19" s="105"/>
      <c r="Z19" s="29" t="str">
        <f>IF(startday=1,INDEX(weekDayNames,1),INDEX(weekDayNames,2))</f>
        <v>Su</v>
      </c>
      <c r="AA19" s="30" t="str">
        <f>IF(startday=1,INDEX(weekDayNames,2),INDEX(weekDayNames,3))</f>
        <v>M</v>
      </c>
      <c r="AB19" s="30" t="str">
        <f>IF(startday=1,INDEX(weekDayNames,3),INDEX(weekDayNames,4))</f>
        <v>Tu</v>
      </c>
      <c r="AC19" s="30" t="str">
        <f>IF(startday=1,INDEX(weekDayNames,4),INDEX(weekDayNames,5))</f>
        <v>W</v>
      </c>
      <c r="AD19" s="30" t="str">
        <f>IF(startday=1,INDEX(weekDayNames,5),INDEX(weekDayNames,6))</f>
        <v>Th</v>
      </c>
      <c r="AE19" s="30" t="str">
        <f>IF(startday=1,INDEX(weekDayNames,6),INDEX(weekDayNames,7))</f>
        <v>F</v>
      </c>
      <c r="AF19" s="31" t="str">
        <f>IF(startday=1,INDEX(weekDayNames,7),INDEX(weekDayNames,1))</f>
        <v>Sa</v>
      </c>
      <c r="AG19" s="105"/>
      <c r="AH19" s="33"/>
      <c r="AI19" s="44">
        <v>3</v>
      </c>
      <c r="AJ19" s="44"/>
      <c r="AK19" s="44" t="s">
        <v>64</v>
      </c>
      <c r="AL19" s="35"/>
      <c r="AM19" s="105"/>
      <c r="AN19" s="48" t="s">
        <v>29</v>
      </c>
      <c r="AO19" s="40">
        <v>15</v>
      </c>
      <c r="AP19" s="40">
        <v>3</v>
      </c>
      <c r="AQ19" s="40">
        <v>0</v>
      </c>
      <c r="AR19" s="105"/>
    </row>
    <row r="20" spans="2:44" x14ac:dyDescent="0.2">
      <c r="B20" s="36">
        <f t="array" ref="B20:H25">IF(MONTH(B18)&lt;&gt;MONTH(B18-WEEKDAY(B18,startday)+(WeekNo-1)*7+WeekDay),"",B18-WEEKDAY(B18,startday)+(WeekNo-1)*7+WeekDay)</f>
        <v>43709</v>
      </c>
      <c r="C20" s="54">
        <v>43710</v>
      </c>
      <c r="D20" s="49">
        <v>43711</v>
      </c>
      <c r="E20" s="49">
        <v>43712</v>
      </c>
      <c r="F20" s="49">
        <v>43713</v>
      </c>
      <c r="G20" s="84">
        <v>43714</v>
      </c>
      <c r="H20" s="36">
        <v>43715</v>
      </c>
      <c r="I20" s="32"/>
      <c r="J20" s="36" t="str">
        <f t="array" ref="J20:P25">IF(MONTH(J18)&lt;&gt;MONTH(J18-WEEKDAY(J18,startday)+(WeekNo-1)*7+WeekDay),"",J18-WEEKDAY(J18,startday)+(WeekNo-1)*7+WeekDay)</f>
        <v/>
      </c>
      <c r="K20" s="85" t="str">
        <v/>
      </c>
      <c r="L20" s="49">
        <v>43739</v>
      </c>
      <c r="M20" s="49">
        <v>43740</v>
      </c>
      <c r="N20" s="49">
        <v>43741</v>
      </c>
      <c r="O20" s="84">
        <v>43742</v>
      </c>
      <c r="P20" s="36">
        <v>43743</v>
      </c>
      <c r="Q20" s="32"/>
      <c r="R20" s="36" t="str">
        <f t="array" ref="R20:X25">IF(MONTH(R18)&lt;&gt;MONTH(R18-WEEKDAY(R18,startday)+(WeekNo-1)*7+WeekDay),"",R18-WEEKDAY(R18,startday)+(WeekNo-1)*7+WeekDay)</f>
        <v/>
      </c>
      <c r="S20" s="36" t="str">
        <v/>
      </c>
      <c r="T20" s="49" t="str">
        <v/>
      </c>
      <c r="U20" s="49" t="str">
        <v/>
      </c>
      <c r="V20" s="49" t="str">
        <v/>
      </c>
      <c r="W20" s="84">
        <v>43770</v>
      </c>
      <c r="X20" s="36">
        <v>43771</v>
      </c>
      <c r="Y20" s="105"/>
      <c r="Z20" s="41">
        <f t="array" ref="Z20:AF25">IF(MONTH(Z18)&lt;&gt;MONTH(Z18-WEEKDAY(Z18,startday)+(WeekNo-1)*7+WeekDay),"",Z18-WEEKDAY(Z18,startday)+(WeekNo-1)*7+WeekDay)</f>
        <v>43800</v>
      </c>
      <c r="AA20" s="56">
        <v>43801</v>
      </c>
      <c r="AB20" s="49">
        <v>43802</v>
      </c>
      <c r="AC20" s="49">
        <v>43803</v>
      </c>
      <c r="AD20" s="49">
        <v>43804</v>
      </c>
      <c r="AE20" s="84">
        <v>43805</v>
      </c>
      <c r="AF20" s="36">
        <v>43806</v>
      </c>
      <c r="AG20" s="105"/>
      <c r="AH20" s="33"/>
      <c r="AI20" s="44">
        <v>4</v>
      </c>
      <c r="AJ20" s="44"/>
      <c r="AK20" s="44" t="s">
        <v>65</v>
      </c>
      <c r="AL20" s="35"/>
      <c r="AM20" s="105"/>
      <c r="AN20" s="48" t="s">
        <v>30</v>
      </c>
      <c r="AO20" s="40">
        <v>14</v>
      </c>
      <c r="AP20" s="40">
        <v>3</v>
      </c>
      <c r="AQ20" s="40">
        <v>5</v>
      </c>
      <c r="AR20" s="105"/>
    </row>
    <row r="21" spans="2:44" ht="13.5" thickBot="1" x14ac:dyDescent="0.25">
      <c r="B21" s="36">
        <v>43716</v>
      </c>
      <c r="C21" s="49">
        <v>43717</v>
      </c>
      <c r="D21" s="49">
        <v>43718</v>
      </c>
      <c r="E21" s="49">
        <v>43719</v>
      </c>
      <c r="F21" s="49">
        <v>43720</v>
      </c>
      <c r="G21" s="84">
        <v>43721</v>
      </c>
      <c r="H21" s="43">
        <v>43722</v>
      </c>
      <c r="I21" s="32"/>
      <c r="J21" s="36">
        <v>43744</v>
      </c>
      <c r="K21" s="49">
        <v>43745</v>
      </c>
      <c r="L21" s="56">
        <v>43746</v>
      </c>
      <c r="M21" s="129">
        <v>43747</v>
      </c>
      <c r="N21" s="49">
        <v>43748</v>
      </c>
      <c r="O21" s="84">
        <v>43749</v>
      </c>
      <c r="P21" s="36">
        <v>43750</v>
      </c>
      <c r="Q21" s="32"/>
      <c r="R21" s="36">
        <v>43772</v>
      </c>
      <c r="S21" s="49">
        <v>43773</v>
      </c>
      <c r="T21" s="49">
        <v>43774</v>
      </c>
      <c r="U21" s="49">
        <v>43775</v>
      </c>
      <c r="V21" s="49">
        <v>43776</v>
      </c>
      <c r="W21" s="84">
        <v>43777</v>
      </c>
      <c r="X21" s="36">
        <v>43778</v>
      </c>
      <c r="Y21" s="105"/>
      <c r="Z21" s="41">
        <v>43807</v>
      </c>
      <c r="AA21" s="49">
        <v>43808</v>
      </c>
      <c r="AB21" s="49">
        <v>43809</v>
      </c>
      <c r="AC21" s="49">
        <v>43810</v>
      </c>
      <c r="AD21" s="56">
        <v>43811</v>
      </c>
      <c r="AE21" s="84">
        <v>43812</v>
      </c>
      <c r="AF21" s="36">
        <v>43813</v>
      </c>
      <c r="AG21" s="105"/>
      <c r="AH21" s="33"/>
      <c r="AI21" s="44">
        <v>5</v>
      </c>
      <c r="AJ21" s="44"/>
      <c r="AK21" s="44" t="s">
        <v>66</v>
      </c>
      <c r="AL21" s="35"/>
      <c r="AM21" s="105"/>
      <c r="AN21" s="48" t="s">
        <v>31</v>
      </c>
      <c r="AO21" s="40">
        <v>11</v>
      </c>
      <c r="AP21" s="40">
        <v>3</v>
      </c>
      <c r="AQ21" s="40">
        <v>1</v>
      </c>
      <c r="AR21" s="105"/>
    </row>
    <row r="22" spans="2:44" ht="13.5" thickBot="1" x14ac:dyDescent="0.25">
      <c r="B22" s="36">
        <v>43723</v>
      </c>
      <c r="C22" s="49">
        <v>43724</v>
      </c>
      <c r="D22" s="49">
        <v>43725</v>
      </c>
      <c r="E22" s="49">
        <v>43726</v>
      </c>
      <c r="F22" s="49">
        <v>43727</v>
      </c>
      <c r="G22" s="84">
        <v>43728</v>
      </c>
      <c r="H22" s="36">
        <v>43729</v>
      </c>
      <c r="I22" s="32"/>
      <c r="J22" s="41">
        <v>43751</v>
      </c>
      <c r="K22" s="97">
        <v>43752</v>
      </c>
      <c r="L22" s="112">
        <v>43753</v>
      </c>
      <c r="M22" s="82">
        <v>43754</v>
      </c>
      <c r="N22" s="131">
        <v>43755</v>
      </c>
      <c r="O22" s="87">
        <v>43756</v>
      </c>
      <c r="P22" s="36">
        <v>43757</v>
      </c>
      <c r="Q22" s="32"/>
      <c r="R22" s="41">
        <v>43779</v>
      </c>
      <c r="S22" s="55">
        <v>43780</v>
      </c>
      <c r="T22" s="49">
        <v>43781</v>
      </c>
      <c r="U22" s="49">
        <v>43782</v>
      </c>
      <c r="V22" s="49">
        <v>43783</v>
      </c>
      <c r="W22" s="84">
        <v>43784</v>
      </c>
      <c r="X22" s="36">
        <v>43785</v>
      </c>
      <c r="Y22" s="105"/>
      <c r="Z22" s="36">
        <v>43814</v>
      </c>
      <c r="AA22" s="49">
        <v>43815</v>
      </c>
      <c r="AB22" s="56">
        <v>43816</v>
      </c>
      <c r="AC22" s="49">
        <v>43817</v>
      </c>
      <c r="AD22" s="82">
        <v>43818</v>
      </c>
      <c r="AE22" s="101">
        <v>43819</v>
      </c>
      <c r="AF22" s="36">
        <v>43820</v>
      </c>
      <c r="AG22" s="105"/>
      <c r="AH22" s="33"/>
      <c r="AI22" s="44"/>
      <c r="AJ22" s="44"/>
      <c r="AK22" s="44"/>
      <c r="AL22" s="35"/>
      <c r="AM22" s="105"/>
      <c r="AN22" s="48" t="s">
        <v>32</v>
      </c>
      <c r="AO22" s="40">
        <v>18</v>
      </c>
      <c r="AP22" s="40">
        <v>4</v>
      </c>
      <c r="AQ22" s="40">
        <v>0</v>
      </c>
      <c r="AR22" s="105"/>
    </row>
    <row r="23" spans="2:44" ht="13.5" thickBot="1" x14ac:dyDescent="0.25">
      <c r="B23" s="36">
        <v>43730</v>
      </c>
      <c r="C23" s="49">
        <v>43731</v>
      </c>
      <c r="D23" s="49">
        <v>43732</v>
      </c>
      <c r="E23" s="49">
        <v>43733</v>
      </c>
      <c r="F23" s="49">
        <v>43734</v>
      </c>
      <c r="G23" s="87">
        <v>43735</v>
      </c>
      <c r="H23" s="36">
        <v>43736</v>
      </c>
      <c r="I23" s="32"/>
      <c r="J23" s="41">
        <v>43758</v>
      </c>
      <c r="K23" s="82">
        <v>43759</v>
      </c>
      <c r="L23" s="100">
        <v>43760</v>
      </c>
      <c r="M23" s="112">
        <v>43761</v>
      </c>
      <c r="N23" s="56">
        <v>43762</v>
      </c>
      <c r="O23" s="84">
        <v>43763</v>
      </c>
      <c r="P23" s="36">
        <v>43764</v>
      </c>
      <c r="Q23" s="32"/>
      <c r="R23" s="36">
        <v>43786</v>
      </c>
      <c r="S23" s="49">
        <v>43787</v>
      </c>
      <c r="T23" s="49">
        <v>43788</v>
      </c>
      <c r="U23" s="49">
        <v>43789</v>
      </c>
      <c r="V23" s="49">
        <v>43790</v>
      </c>
      <c r="W23" s="84">
        <v>43791</v>
      </c>
      <c r="X23" s="36">
        <v>43792</v>
      </c>
      <c r="Y23" s="105"/>
      <c r="Z23" s="36">
        <v>43821</v>
      </c>
      <c r="AA23" s="54">
        <v>43822</v>
      </c>
      <c r="AB23" s="125">
        <v>43823</v>
      </c>
      <c r="AC23" s="124">
        <v>43824</v>
      </c>
      <c r="AD23" s="89">
        <v>43825</v>
      </c>
      <c r="AE23" s="54">
        <v>43826</v>
      </c>
      <c r="AF23" s="36">
        <v>43827</v>
      </c>
      <c r="AG23" s="105"/>
      <c r="AH23" s="33"/>
      <c r="AI23" s="53" t="s">
        <v>33</v>
      </c>
      <c r="AJ23" s="7"/>
      <c r="AK23" s="8"/>
      <c r="AL23" s="35"/>
      <c r="AM23" s="105"/>
      <c r="AN23" s="48" t="s">
        <v>34</v>
      </c>
      <c r="AO23" s="40">
        <v>6</v>
      </c>
      <c r="AP23" s="40">
        <v>0</v>
      </c>
      <c r="AQ23" s="40">
        <v>1</v>
      </c>
      <c r="AR23" s="105"/>
    </row>
    <row r="24" spans="2:44" x14ac:dyDescent="0.2">
      <c r="B24" s="41">
        <v>43737</v>
      </c>
      <c r="C24" s="49">
        <v>43738</v>
      </c>
      <c r="D24" s="49" t="str">
        <v/>
      </c>
      <c r="E24" s="49" t="str">
        <v/>
      </c>
      <c r="F24" s="49" t="str">
        <v/>
      </c>
      <c r="G24" s="84" t="str">
        <v/>
      </c>
      <c r="H24" s="36" t="str">
        <v/>
      </c>
      <c r="I24" s="32"/>
      <c r="J24" s="41">
        <v>43765</v>
      </c>
      <c r="K24" s="99">
        <v>43766</v>
      </c>
      <c r="L24" s="85">
        <v>43767</v>
      </c>
      <c r="M24" s="85">
        <v>43768</v>
      </c>
      <c r="N24" s="85">
        <v>43769</v>
      </c>
      <c r="O24" s="60" t="str">
        <v/>
      </c>
      <c r="P24" s="36" t="str">
        <v/>
      </c>
      <c r="Q24" s="32"/>
      <c r="R24" s="36">
        <v>43793</v>
      </c>
      <c r="S24" s="49">
        <v>43794</v>
      </c>
      <c r="T24" s="49">
        <v>43795</v>
      </c>
      <c r="U24" s="54">
        <v>43796</v>
      </c>
      <c r="V24" s="54">
        <v>43797</v>
      </c>
      <c r="W24" s="54">
        <v>43798</v>
      </c>
      <c r="X24" s="36">
        <v>43799</v>
      </c>
      <c r="Y24" s="105"/>
      <c r="Z24" s="41">
        <v>43828</v>
      </c>
      <c r="AA24" s="54">
        <v>43829</v>
      </c>
      <c r="AB24" s="89">
        <v>43830</v>
      </c>
      <c r="AC24" s="54" t="str">
        <v/>
      </c>
      <c r="AD24" s="88" t="str">
        <v/>
      </c>
      <c r="AE24" s="88" t="str">
        <v/>
      </c>
      <c r="AF24" s="36" t="str">
        <v/>
      </c>
      <c r="AG24" s="105"/>
      <c r="AH24" s="33"/>
      <c r="AI24" s="44" t="s">
        <v>62</v>
      </c>
      <c r="AJ24" s="44"/>
      <c r="AK24" s="91"/>
      <c r="AL24" s="35"/>
      <c r="AM24" s="105"/>
      <c r="AN24" s="48" t="s">
        <v>35</v>
      </c>
      <c r="AO24" s="48">
        <f>SUM(AO12:AO23)</f>
        <v>153</v>
      </c>
      <c r="AP24" s="48">
        <f>SUM(AP12:AP23)</f>
        <v>34</v>
      </c>
      <c r="AQ24" s="48">
        <f>SUM(AQ11:AQ23)</f>
        <v>22</v>
      </c>
      <c r="AR24" s="52"/>
    </row>
    <row r="25" spans="2:44" x14ac:dyDescent="0.2">
      <c r="B25" s="36" t="str">
        <v/>
      </c>
      <c r="C25" s="49" t="str">
        <v/>
      </c>
      <c r="D25" s="42" t="str">
        <v/>
      </c>
      <c r="E25" s="36" t="str">
        <v/>
      </c>
      <c r="F25" s="36" t="str">
        <v/>
      </c>
      <c r="G25" s="36" t="str">
        <v/>
      </c>
      <c r="H25" s="36" t="str">
        <v/>
      </c>
      <c r="I25" s="32"/>
      <c r="J25" s="36" t="str">
        <v/>
      </c>
      <c r="K25" s="86" t="str">
        <v/>
      </c>
      <c r="L25" s="36" t="str">
        <v/>
      </c>
      <c r="M25" s="36" t="str">
        <v/>
      </c>
      <c r="N25" s="36" t="str">
        <v/>
      </c>
      <c r="O25" s="36" t="str">
        <v/>
      </c>
      <c r="P25" s="36" t="str">
        <v/>
      </c>
      <c r="Q25" s="32"/>
      <c r="R25" s="36" t="str">
        <v/>
      </c>
      <c r="S25" s="36" t="str">
        <v/>
      </c>
      <c r="T25" s="36" t="str">
        <v/>
      </c>
      <c r="U25" s="36" t="str">
        <v/>
      </c>
      <c r="V25" s="36" t="str">
        <v/>
      </c>
      <c r="W25" s="36" t="str">
        <v/>
      </c>
      <c r="X25" s="36" t="str">
        <v/>
      </c>
      <c r="Y25" s="105"/>
      <c r="Z25" s="36" t="str">
        <v/>
      </c>
      <c r="AA25" s="108" t="str">
        <v/>
      </c>
      <c r="AB25" s="36" t="str">
        <v/>
      </c>
      <c r="AC25" s="36" t="str">
        <v/>
      </c>
      <c r="AD25" s="36" t="str">
        <v/>
      </c>
      <c r="AE25" s="36" t="str">
        <v/>
      </c>
      <c r="AF25" s="36" t="str">
        <v/>
      </c>
      <c r="AG25" s="105"/>
      <c r="AH25" s="33"/>
      <c r="AI25" s="44" t="s">
        <v>61</v>
      </c>
      <c r="AJ25" s="44"/>
      <c r="AL25" s="35"/>
      <c r="AM25" s="105"/>
      <c r="AN25" s="105"/>
      <c r="AO25" s="105"/>
      <c r="AP25" s="105"/>
      <c r="AQ25" s="105"/>
      <c r="AR25" s="105"/>
    </row>
    <row r="26" spans="2:44" ht="13.5" thickBot="1" x14ac:dyDescent="0.2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33"/>
      <c r="AI26" s="79"/>
      <c r="AJ26" s="79"/>
      <c r="AK26" s="79"/>
      <c r="AL26" s="35"/>
      <c r="AM26" s="105"/>
      <c r="AN26" s="105"/>
      <c r="AO26" s="105"/>
      <c r="AP26" s="105"/>
      <c r="AQ26" s="105"/>
      <c r="AR26" s="105"/>
    </row>
    <row r="27" spans="2:44" ht="15" customHeight="1" x14ac:dyDescent="0.2">
      <c r="B27" s="136">
        <f>DATE(YEAR(Z18+35),MONTH(Z18+35),1)</f>
        <v>43831</v>
      </c>
      <c r="C27" s="137"/>
      <c r="D27" s="137"/>
      <c r="E27" s="137"/>
      <c r="F27" s="137"/>
      <c r="G27" s="137"/>
      <c r="H27" s="138"/>
      <c r="I27" s="25"/>
      <c r="J27" s="136">
        <f>DATE(YEAR(B27+35),MONTH(B27+35),1)</f>
        <v>43862</v>
      </c>
      <c r="K27" s="137"/>
      <c r="L27" s="137"/>
      <c r="M27" s="137"/>
      <c r="N27" s="137"/>
      <c r="O27" s="137"/>
      <c r="P27" s="138"/>
      <c r="Q27" s="25"/>
      <c r="R27" s="136">
        <f>DATE(YEAR(J27+35),MONTH(J27+35),1)</f>
        <v>43891</v>
      </c>
      <c r="S27" s="137"/>
      <c r="T27" s="137"/>
      <c r="U27" s="137"/>
      <c r="V27" s="137"/>
      <c r="W27" s="137"/>
      <c r="X27" s="138"/>
      <c r="Y27" s="105"/>
      <c r="Z27" s="136">
        <f>DATE(YEAR(R27+35),MONTH(R27+35),1)</f>
        <v>43922</v>
      </c>
      <c r="AA27" s="137"/>
      <c r="AB27" s="137"/>
      <c r="AC27" s="137"/>
      <c r="AD27" s="137"/>
      <c r="AE27" s="137"/>
      <c r="AF27" s="138"/>
      <c r="AG27" s="105"/>
      <c r="AH27" s="33"/>
      <c r="AI27" s="148" t="s">
        <v>69</v>
      </c>
      <c r="AJ27" s="149"/>
      <c r="AK27" s="150"/>
      <c r="AL27" s="35"/>
      <c r="AM27" s="105"/>
      <c r="AN27" s="48" t="s">
        <v>36</v>
      </c>
      <c r="AO27" s="40">
        <v>28</v>
      </c>
      <c r="AP27" s="59">
        <v>6</v>
      </c>
      <c r="AQ27" s="67">
        <v>2</v>
      </c>
      <c r="AR27" s="105"/>
    </row>
    <row r="28" spans="2:44" ht="13.5" thickBot="1" x14ac:dyDescent="0.25">
      <c r="B28" s="29" t="str">
        <f>IF(startday=1,INDEX(weekDayNames,1),INDEX(weekDayNames,2))</f>
        <v>Su</v>
      </c>
      <c r="C28" s="30" t="str">
        <f>IF(startday=1,INDEX(weekDayNames,2),INDEX(weekDayNames,3))</f>
        <v>M</v>
      </c>
      <c r="D28" s="30" t="str">
        <f>IF(startday=1,INDEX(weekDayNames,3),INDEX(weekDayNames,4))</f>
        <v>Tu</v>
      </c>
      <c r="E28" s="30" t="str">
        <f>IF(startday=1,INDEX(weekDayNames,4),INDEX(weekDayNames,5))</f>
        <v>W</v>
      </c>
      <c r="F28" s="30" t="str">
        <f>IF(startday=1,INDEX(weekDayNames,5),INDEX(weekDayNames,6))</f>
        <v>Th</v>
      </c>
      <c r="G28" s="30" t="str">
        <f>IF(startday=1,INDEX(weekDayNames,6),INDEX(weekDayNames,7))</f>
        <v>F</v>
      </c>
      <c r="H28" s="31" t="str">
        <f>IF(startday=1,INDEX(weekDayNames,7),INDEX(weekDayNames,1))</f>
        <v>Sa</v>
      </c>
      <c r="I28" s="32"/>
      <c r="J28" s="29" t="str">
        <f>IF(startday=1,INDEX(weekDayNames,1),INDEX(weekDayNames,2))</f>
        <v>Su</v>
      </c>
      <c r="K28" s="30" t="str">
        <f>IF(startday=1,INDEX(weekDayNames,2),INDEX(weekDayNames,3))</f>
        <v>M</v>
      </c>
      <c r="L28" s="30" t="str">
        <f>IF(startday=1,INDEX(weekDayNames,3),INDEX(weekDayNames,4))</f>
        <v>Tu</v>
      </c>
      <c r="M28" s="30" t="str">
        <f>IF(startday=1,INDEX(weekDayNames,4),INDEX(weekDayNames,5))</f>
        <v>W</v>
      </c>
      <c r="N28" s="30" t="str">
        <f>IF(startday=1,INDEX(weekDayNames,5),INDEX(weekDayNames,6))</f>
        <v>Th</v>
      </c>
      <c r="O28" s="30" t="str">
        <f>IF(startday=1,INDEX(weekDayNames,6),INDEX(weekDayNames,7))</f>
        <v>F</v>
      </c>
      <c r="P28" s="31" t="str">
        <f>IF(startday=1,INDEX(weekDayNames,7),INDEX(weekDayNames,1))</f>
        <v>Sa</v>
      </c>
      <c r="Q28" s="32"/>
      <c r="R28" s="29" t="str">
        <f>IF(startday=1,INDEX(weekDayNames,1),INDEX(weekDayNames,2))</f>
        <v>Su</v>
      </c>
      <c r="S28" s="30" t="str">
        <f>IF(startday=1,INDEX(weekDayNames,2),INDEX(weekDayNames,3))</f>
        <v>M</v>
      </c>
      <c r="T28" s="30" t="str">
        <f>IF(startday=1,INDEX(weekDayNames,3),INDEX(weekDayNames,4))</f>
        <v>Tu</v>
      </c>
      <c r="U28" s="30" t="str">
        <f>IF(startday=1,INDEX(weekDayNames,4),INDEX(weekDayNames,5))</f>
        <v>W</v>
      </c>
      <c r="V28" s="30" t="str">
        <f>IF(startday=1,INDEX(weekDayNames,5),INDEX(weekDayNames,6))</f>
        <v>Th</v>
      </c>
      <c r="W28" s="30" t="str">
        <f>IF(startday=1,INDEX(weekDayNames,6),INDEX(weekDayNames,7))</f>
        <v>F</v>
      </c>
      <c r="X28" s="31" t="str">
        <f>IF(startday=1,INDEX(weekDayNames,7),INDEX(weekDayNames,1))</f>
        <v>Sa</v>
      </c>
      <c r="Y28" s="105"/>
      <c r="Z28" s="29" t="str">
        <f>IF(startday=1,INDEX(weekDayNames,1),INDEX(weekDayNames,2))</f>
        <v>Su</v>
      </c>
      <c r="AA28" s="30" t="str">
        <f>IF(startday=1,INDEX(weekDayNames,2),INDEX(weekDayNames,3))</f>
        <v>M</v>
      </c>
      <c r="AB28" s="30" t="str">
        <f>IF(startday=1,INDEX(weekDayNames,3),INDEX(weekDayNames,4))</f>
        <v>Tu</v>
      </c>
      <c r="AC28" s="30" t="str">
        <f>IF(startday=1,INDEX(weekDayNames,4),INDEX(weekDayNames,5))</f>
        <v>W</v>
      </c>
      <c r="AD28" s="30" t="str">
        <f>IF(startday=1,INDEX(weekDayNames,5),INDEX(weekDayNames,6))</f>
        <v>Th</v>
      </c>
      <c r="AE28" s="30" t="str">
        <f>IF(startday=1,INDEX(weekDayNames,6),INDEX(weekDayNames,7))</f>
        <v>F</v>
      </c>
      <c r="AF28" s="31" t="str">
        <f>IF(startday=1,INDEX(weekDayNames,7),INDEX(weekDayNames,1))</f>
        <v>Sa</v>
      </c>
      <c r="AG28" s="105"/>
      <c r="AH28" s="33"/>
      <c r="AI28" s="151"/>
      <c r="AJ28" s="152"/>
      <c r="AK28" s="153"/>
      <c r="AL28" s="35"/>
      <c r="AM28" s="105"/>
      <c r="AN28" s="48" t="s">
        <v>37</v>
      </c>
      <c r="AO28" s="40">
        <v>33</v>
      </c>
      <c r="AP28" s="68">
        <v>7</v>
      </c>
      <c r="AQ28" s="67">
        <v>3</v>
      </c>
      <c r="AR28" s="105"/>
    </row>
    <row r="29" spans="2:44" ht="13.5" thickBot="1" x14ac:dyDescent="0.25">
      <c r="B29" s="36" t="str">
        <f t="array" ref="B29:H34">IF(MONTH(B27)&lt;&gt;MONTH(B27-WEEKDAY(B27,startday)+(WeekNo-1)*7+WeekDay),"",B27-WEEKDAY(B27,startday)+(WeekNo-1)*7+WeekDay)</f>
        <v/>
      </c>
      <c r="C29" s="97" t="str">
        <v/>
      </c>
      <c r="D29" s="54" t="str">
        <v/>
      </c>
      <c r="E29" s="125">
        <v>43831</v>
      </c>
      <c r="F29" s="126">
        <v>43832</v>
      </c>
      <c r="G29" s="101">
        <v>43833</v>
      </c>
      <c r="H29" s="36">
        <v>43834</v>
      </c>
      <c r="I29" s="32"/>
      <c r="J29" s="41" t="str">
        <f t="array" ref="J29:P34">IF(MONTH(J27)&lt;&gt;MONTH(J27-WEEKDAY(J27,startday)+(WeekNo-1)*7+WeekDay),"",J27-WEEKDAY(J27,startday)+(WeekNo-1)*7+WeekDay)</f>
        <v/>
      </c>
      <c r="K29" s="49" t="str">
        <v/>
      </c>
      <c r="L29" s="49" t="str">
        <v/>
      </c>
      <c r="M29" s="49" t="str">
        <v/>
      </c>
      <c r="N29" s="49" t="str">
        <v/>
      </c>
      <c r="O29" s="84" t="str">
        <v/>
      </c>
      <c r="P29" s="36">
        <v>43862</v>
      </c>
      <c r="Q29" s="32"/>
      <c r="R29" s="36">
        <f t="array" ref="R29:X34">IF(MONTH(R27)&lt;&gt;MONTH(R27-WEEKDAY(R27,startday)+(WeekNo-1)*7+WeekDay),"",R27-WEEKDAY(R27,startday)+(WeekNo-1)*7+WeekDay)</f>
        <v>43891</v>
      </c>
      <c r="S29" s="129">
        <v>43892</v>
      </c>
      <c r="T29" s="49">
        <v>43893</v>
      </c>
      <c r="U29" s="82">
        <v>43894</v>
      </c>
      <c r="V29" s="113">
        <v>43895</v>
      </c>
      <c r="W29" s="96">
        <v>43896</v>
      </c>
      <c r="X29" s="36">
        <v>43897</v>
      </c>
      <c r="Y29" s="105"/>
      <c r="Z29" s="36" t="str">
        <f t="array" ref="Z29:AF34">IF(MONTH(Z27)&lt;&gt;MONTH(Z27-WEEKDAY(Z27,startday)+(WeekNo-1)*7+WeekDay),"",Z27-WEEKDAY(Z27,startday)+(WeekNo-1)*7+WeekDay)</f>
        <v/>
      </c>
      <c r="AA29" s="90" t="str">
        <v/>
      </c>
      <c r="AB29" s="49" t="str">
        <v/>
      </c>
      <c r="AC29" s="49">
        <v>43922</v>
      </c>
      <c r="AD29" s="49">
        <v>43923</v>
      </c>
      <c r="AE29" s="84">
        <v>43924</v>
      </c>
      <c r="AF29" s="36">
        <v>43925</v>
      </c>
      <c r="AG29" s="105"/>
      <c r="AH29" s="33"/>
      <c r="AI29" s="151"/>
      <c r="AJ29" s="152"/>
      <c r="AK29" s="153"/>
      <c r="AL29" s="35"/>
      <c r="AM29" s="105"/>
      <c r="AN29" s="48" t="s">
        <v>38</v>
      </c>
      <c r="AO29" s="40">
        <v>31</v>
      </c>
      <c r="AP29" s="59">
        <v>8</v>
      </c>
      <c r="AQ29" s="67">
        <v>2</v>
      </c>
      <c r="AR29" s="105"/>
    </row>
    <row r="30" spans="2:44" ht="13.5" thickBot="1" x14ac:dyDescent="0.25">
      <c r="B30" s="41">
        <v>43835</v>
      </c>
      <c r="C30" s="113">
        <v>43836</v>
      </c>
      <c r="D30" s="96">
        <v>43837</v>
      </c>
      <c r="E30" s="82">
        <v>43838</v>
      </c>
      <c r="F30" s="102">
        <v>43839</v>
      </c>
      <c r="G30" s="84">
        <v>43840</v>
      </c>
      <c r="H30" s="36">
        <v>43841</v>
      </c>
      <c r="I30" s="32"/>
      <c r="J30" s="36">
        <v>43863</v>
      </c>
      <c r="K30" s="49">
        <v>43864</v>
      </c>
      <c r="L30" s="49">
        <v>43865</v>
      </c>
      <c r="M30" s="49">
        <v>43866</v>
      </c>
      <c r="N30" s="49">
        <v>43867</v>
      </c>
      <c r="O30" s="84">
        <v>43868</v>
      </c>
      <c r="P30" s="36">
        <v>43869</v>
      </c>
      <c r="Q30" s="32"/>
      <c r="R30" s="120">
        <v>43898</v>
      </c>
      <c r="S30" s="128">
        <v>43899</v>
      </c>
      <c r="T30" s="130">
        <v>43900</v>
      </c>
      <c r="U30" s="82">
        <v>43901</v>
      </c>
      <c r="V30" s="102">
        <v>43902</v>
      </c>
      <c r="W30" s="60">
        <v>43903</v>
      </c>
      <c r="X30" s="36">
        <v>43904</v>
      </c>
      <c r="Y30" s="105"/>
      <c r="Z30" s="41">
        <v>43926</v>
      </c>
      <c r="AA30" s="49">
        <v>43927</v>
      </c>
      <c r="AB30" s="49">
        <v>43928</v>
      </c>
      <c r="AC30" s="49">
        <v>43929</v>
      </c>
      <c r="AD30" s="49">
        <v>43930</v>
      </c>
      <c r="AE30" s="84">
        <v>43931</v>
      </c>
      <c r="AF30" s="36">
        <v>43932</v>
      </c>
      <c r="AG30" s="105"/>
      <c r="AH30" s="33"/>
      <c r="AI30" s="151"/>
      <c r="AJ30" s="152"/>
      <c r="AK30" s="153"/>
      <c r="AL30" s="35"/>
      <c r="AM30" s="105"/>
      <c r="AN30" s="66" t="s">
        <v>39</v>
      </c>
      <c r="AO30" s="40">
        <v>30</v>
      </c>
      <c r="AP30" s="59">
        <v>7</v>
      </c>
      <c r="AQ30" s="67">
        <v>5</v>
      </c>
      <c r="AR30" s="105"/>
    </row>
    <row r="31" spans="2:44" x14ac:dyDescent="0.2">
      <c r="B31" s="36">
        <v>43842</v>
      </c>
      <c r="C31" s="127">
        <v>43843</v>
      </c>
      <c r="D31" s="49">
        <v>43844</v>
      </c>
      <c r="E31" s="86">
        <v>43845</v>
      </c>
      <c r="F31" s="49">
        <v>43846</v>
      </c>
      <c r="G31" s="98">
        <v>43847</v>
      </c>
      <c r="H31" s="36">
        <v>43848</v>
      </c>
      <c r="I31" s="32"/>
      <c r="J31" s="41">
        <v>43870</v>
      </c>
      <c r="K31" s="49">
        <v>43871</v>
      </c>
      <c r="L31" s="49">
        <v>43872</v>
      </c>
      <c r="M31" s="49">
        <v>43873</v>
      </c>
      <c r="N31" s="49">
        <v>43874</v>
      </c>
      <c r="O31" s="84">
        <v>43875</v>
      </c>
      <c r="P31" s="36">
        <v>43876</v>
      </c>
      <c r="Q31" s="32"/>
      <c r="R31" s="41">
        <v>43905</v>
      </c>
      <c r="S31" s="112">
        <v>43906</v>
      </c>
      <c r="T31" s="83">
        <v>43907</v>
      </c>
      <c r="U31" s="86">
        <v>43908</v>
      </c>
      <c r="V31" s="49">
        <v>43909</v>
      </c>
      <c r="W31" s="84">
        <v>43910</v>
      </c>
      <c r="X31" s="36">
        <v>43911</v>
      </c>
      <c r="Y31" s="105"/>
      <c r="Z31" s="36">
        <v>43933</v>
      </c>
      <c r="AA31" s="54">
        <v>43934</v>
      </c>
      <c r="AB31" s="54">
        <v>43935</v>
      </c>
      <c r="AC31" s="54">
        <v>43936</v>
      </c>
      <c r="AD31" s="54">
        <v>43937</v>
      </c>
      <c r="AE31" s="54">
        <v>43938</v>
      </c>
      <c r="AF31" s="36">
        <v>43939</v>
      </c>
      <c r="AG31" s="105"/>
      <c r="AH31" s="33"/>
      <c r="AI31" s="151"/>
      <c r="AJ31" s="152"/>
      <c r="AK31" s="153"/>
      <c r="AL31" s="35"/>
      <c r="AM31" s="105"/>
      <c r="AN31" s="66" t="s">
        <v>40</v>
      </c>
      <c r="AO31" s="40">
        <v>31</v>
      </c>
      <c r="AP31" s="59">
        <v>6</v>
      </c>
      <c r="AQ31" s="67">
        <v>2</v>
      </c>
      <c r="AR31" s="105"/>
    </row>
    <row r="32" spans="2:44" x14ac:dyDescent="0.2">
      <c r="B32" s="36">
        <v>43849</v>
      </c>
      <c r="C32" s="54">
        <v>43850</v>
      </c>
      <c r="D32" s="49">
        <v>43851</v>
      </c>
      <c r="E32" s="49">
        <v>43852</v>
      </c>
      <c r="F32" s="49">
        <v>43853</v>
      </c>
      <c r="G32" s="84">
        <v>43854</v>
      </c>
      <c r="H32" s="36">
        <v>43855</v>
      </c>
      <c r="I32" s="32"/>
      <c r="J32" s="36">
        <v>43877</v>
      </c>
      <c r="K32" s="54">
        <v>43878</v>
      </c>
      <c r="L32" s="49">
        <v>43879</v>
      </c>
      <c r="M32" s="49">
        <v>43880</v>
      </c>
      <c r="N32" s="56">
        <v>43881</v>
      </c>
      <c r="O32" s="84">
        <v>43882</v>
      </c>
      <c r="P32" s="36">
        <v>43883</v>
      </c>
      <c r="Q32" s="32"/>
      <c r="R32" s="36">
        <v>43912</v>
      </c>
      <c r="S32" s="86">
        <v>43913</v>
      </c>
      <c r="T32" s="49">
        <v>43914</v>
      </c>
      <c r="U32" s="49">
        <v>43915</v>
      </c>
      <c r="V32" s="49">
        <v>43916</v>
      </c>
      <c r="W32" s="84">
        <v>43917</v>
      </c>
      <c r="X32" s="36">
        <v>43918</v>
      </c>
      <c r="Y32" s="105"/>
      <c r="Z32" s="41">
        <v>43940</v>
      </c>
      <c r="AA32" s="49">
        <v>43941</v>
      </c>
      <c r="AB32" s="49">
        <v>43942</v>
      </c>
      <c r="AC32" s="49">
        <v>43943</v>
      </c>
      <c r="AD32" s="49">
        <v>43944</v>
      </c>
      <c r="AE32" s="84">
        <v>43945</v>
      </c>
      <c r="AF32" s="36">
        <v>43946</v>
      </c>
      <c r="AG32" s="105"/>
      <c r="AH32" s="33"/>
      <c r="AI32" s="151"/>
      <c r="AJ32" s="152"/>
      <c r="AK32" s="153"/>
      <c r="AL32" s="35"/>
      <c r="AM32" s="105"/>
      <c r="AN32" s="48" t="s">
        <v>41</v>
      </c>
      <c r="AO32" s="48">
        <f>SUM(AO27:AO31)</f>
        <v>153</v>
      </c>
      <c r="AP32" s="69">
        <f>SUM(AP27:AP31)</f>
        <v>34</v>
      </c>
      <c r="AQ32" s="69">
        <f>SUM(AQ27:AQ31)</f>
        <v>14</v>
      </c>
      <c r="AR32" s="105"/>
    </row>
    <row r="33" spans="2:42" x14ac:dyDescent="0.2">
      <c r="B33" s="36">
        <v>43856</v>
      </c>
      <c r="C33" s="49">
        <v>43857</v>
      </c>
      <c r="D33" s="49">
        <v>43858</v>
      </c>
      <c r="E33" s="49">
        <v>43859</v>
      </c>
      <c r="F33" s="49">
        <v>43860</v>
      </c>
      <c r="G33" s="84">
        <v>43861</v>
      </c>
      <c r="H33" s="36" t="str">
        <v/>
      </c>
      <c r="I33" s="32"/>
      <c r="J33" s="36">
        <v>43884</v>
      </c>
      <c r="K33" s="49">
        <v>43885</v>
      </c>
      <c r="L33" s="49">
        <v>43886</v>
      </c>
      <c r="M33" s="49">
        <v>43887</v>
      </c>
      <c r="N33" s="112">
        <v>43888</v>
      </c>
      <c r="O33" s="132">
        <v>43889</v>
      </c>
      <c r="P33" s="36">
        <v>43890</v>
      </c>
      <c r="Q33" s="32"/>
      <c r="R33" s="36">
        <v>43919</v>
      </c>
      <c r="S33" s="115">
        <v>43920</v>
      </c>
      <c r="T33" s="115">
        <v>43921</v>
      </c>
      <c r="U33" s="115" t="str">
        <v/>
      </c>
      <c r="V33" s="115" t="str">
        <v/>
      </c>
      <c r="W33" s="114" t="str">
        <v/>
      </c>
      <c r="X33" s="36" t="str">
        <v/>
      </c>
      <c r="Y33" s="105"/>
      <c r="Z33" s="41">
        <v>43947</v>
      </c>
      <c r="AA33" s="49">
        <v>43948</v>
      </c>
      <c r="AB33" s="49">
        <v>43949</v>
      </c>
      <c r="AC33" s="49">
        <v>43950</v>
      </c>
      <c r="AD33" s="49">
        <v>43951</v>
      </c>
      <c r="AE33" s="60" t="str">
        <v/>
      </c>
      <c r="AF33" s="36" t="str">
        <v/>
      </c>
      <c r="AG33" s="105"/>
      <c r="AH33" s="33"/>
      <c r="AI33" s="151"/>
      <c r="AJ33" s="152"/>
      <c r="AK33" s="153"/>
      <c r="AL33" s="35"/>
      <c r="AM33" s="105"/>
      <c r="AN33" s="105"/>
      <c r="AO33" s="105"/>
      <c r="AP33" s="105"/>
    </row>
    <row r="34" spans="2:42" ht="13.5" thickBot="1" x14ac:dyDescent="0.25">
      <c r="B34" s="36" t="str">
        <v/>
      </c>
      <c r="C34" s="36" t="str">
        <v/>
      </c>
      <c r="D34" s="36" t="str">
        <v/>
      </c>
      <c r="E34" s="42" t="str">
        <v/>
      </c>
      <c r="F34" s="36" t="str">
        <v/>
      </c>
      <c r="G34" s="36" t="str">
        <v/>
      </c>
      <c r="H34" s="36" t="str">
        <v/>
      </c>
      <c r="I34" s="32"/>
      <c r="J34" s="36" t="str">
        <v/>
      </c>
      <c r="K34" s="36" t="str">
        <v/>
      </c>
      <c r="L34" s="36" t="str">
        <v/>
      </c>
      <c r="M34" s="42" t="str">
        <v/>
      </c>
      <c r="N34" s="42" t="str">
        <v/>
      </c>
      <c r="O34" s="36" t="str">
        <v/>
      </c>
      <c r="P34" s="36" t="str">
        <v/>
      </c>
      <c r="Q34" s="32"/>
      <c r="R34" s="36" t="str">
        <v/>
      </c>
      <c r="S34" s="36" t="str">
        <v/>
      </c>
      <c r="T34" s="36" t="str">
        <v/>
      </c>
      <c r="U34" s="36" t="str">
        <v/>
      </c>
      <c r="V34" s="36" t="str">
        <v/>
      </c>
      <c r="W34" s="36" t="str">
        <v/>
      </c>
      <c r="X34" s="36" t="str">
        <v/>
      </c>
      <c r="Y34" s="105"/>
      <c r="Z34" s="36" t="str">
        <v/>
      </c>
      <c r="AA34" s="42" t="str">
        <v/>
      </c>
      <c r="AB34" s="36" t="str">
        <v/>
      </c>
      <c r="AC34" s="42" t="str">
        <v/>
      </c>
      <c r="AD34" s="36" t="str">
        <v/>
      </c>
      <c r="AE34" s="36" t="str">
        <v/>
      </c>
      <c r="AF34" s="36" t="str">
        <v/>
      </c>
      <c r="AG34" s="105"/>
      <c r="AH34" s="33"/>
      <c r="AI34" s="154"/>
      <c r="AJ34" s="155"/>
      <c r="AK34" s="156"/>
      <c r="AL34" s="35"/>
      <c r="AM34" s="105"/>
      <c r="AN34" s="105"/>
      <c r="AO34" s="105"/>
      <c r="AP34" s="105"/>
    </row>
    <row r="35" spans="2:42" x14ac:dyDescent="0.2">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33"/>
      <c r="AI35" s="78"/>
      <c r="AJ35" s="78"/>
      <c r="AK35" s="78"/>
      <c r="AL35" s="35"/>
      <c r="AM35" s="105"/>
      <c r="AN35" s="105"/>
      <c r="AO35" s="105"/>
      <c r="AP35" s="105"/>
    </row>
    <row r="36" spans="2:42" ht="15" x14ac:dyDescent="0.2">
      <c r="B36" s="136">
        <f>DATE(YEAR(Z27+35),MONTH(Z27+35),1)</f>
        <v>43952</v>
      </c>
      <c r="C36" s="137"/>
      <c r="D36" s="137"/>
      <c r="E36" s="137"/>
      <c r="F36" s="137"/>
      <c r="G36" s="137"/>
      <c r="H36" s="138"/>
      <c r="I36" s="25"/>
      <c r="J36" s="136">
        <f>DATE(YEAR(B36+35),MONTH(B36+35),1)</f>
        <v>43983</v>
      </c>
      <c r="K36" s="137"/>
      <c r="L36" s="137"/>
      <c r="M36" s="137"/>
      <c r="N36" s="137"/>
      <c r="O36" s="137"/>
      <c r="P36" s="138"/>
      <c r="Q36" s="25"/>
      <c r="R36" s="136">
        <f>DATE(YEAR(J36+35),MONTH(J36+35),1)</f>
        <v>44013</v>
      </c>
      <c r="S36" s="137"/>
      <c r="T36" s="137"/>
      <c r="U36" s="137"/>
      <c r="V36" s="137"/>
      <c r="W36" s="137"/>
      <c r="X36" s="138"/>
      <c r="Y36" s="105"/>
      <c r="Z36" s="105"/>
      <c r="AA36" s="105"/>
      <c r="AB36" s="105"/>
      <c r="AC36" s="105"/>
      <c r="AD36" s="105"/>
      <c r="AE36" s="105"/>
      <c r="AF36" s="105"/>
      <c r="AG36" s="105"/>
      <c r="AH36" s="33"/>
      <c r="AI36" s="71" t="s">
        <v>42</v>
      </c>
      <c r="AJ36" s="72"/>
      <c r="AK36" s="72"/>
      <c r="AL36" s="35"/>
      <c r="AM36" s="105"/>
      <c r="AN36" s="142"/>
      <c r="AO36" s="143"/>
      <c r="AP36" s="143"/>
    </row>
    <row r="37" spans="2:42" x14ac:dyDescent="0.2">
      <c r="B37" s="29" t="str">
        <f>IF(startday=1,INDEX(weekDayNames,1),INDEX(weekDayNames,2))</f>
        <v>Su</v>
      </c>
      <c r="C37" s="30" t="str">
        <f>IF(startday=1,INDEX(weekDayNames,2),INDEX(weekDayNames,3))</f>
        <v>M</v>
      </c>
      <c r="D37" s="30" t="str">
        <f>IF(startday=1,INDEX(weekDayNames,3),INDEX(weekDayNames,4))</f>
        <v>Tu</v>
      </c>
      <c r="E37" s="30" t="str">
        <f>IF(startday=1,INDEX(weekDayNames,4),INDEX(weekDayNames,5))</f>
        <v>W</v>
      </c>
      <c r="F37" s="30" t="str">
        <f>IF(startday=1,INDEX(weekDayNames,5),INDEX(weekDayNames,6))</f>
        <v>Th</v>
      </c>
      <c r="G37" s="30" t="str">
        <f>IF(startday=1,INDEX(weekDayNames,6),INDEX(weekDayNames,7))</f>
        <v>F</v>
      </c>
      <c r="H37" s="31" t="str">
        <f>IF(startday=1,INDEX(weekDayNames,7),INDEX(weekDayNames,1))</f>
        <v>Sa</v>
      </c>
      <c r="I37" s="32"/>
      <c r="J37" s="29" t="str">
        <f>IF(startday=1,INDEX(weekDayNames,1),INDEX(weekDayNames,2))</f>
        <v>Su</v>
      </c>
      <c r="K37" s="30" t="str">
        <f>IF(startday=1,INDEX(weekDayNames,2),INDEX(weekDayNames,3))</f>
        <v>M</v>
      </c>
      <c r="L37" s="30" t="str">
        <f>IF(startday=1,INDEX(weekDayNames,3),INDEX(weekDayNames,4))</f>
        <v>Tu</v>
      </c>
      <c r="M37" s="30" t="str">
        <f>IF(startday=1,INDEX(weekDayNames,4),INDEX(weekDayNames,5))</f>
        <v>W</v>
      </c>
      <c r="N37" s="30" t="str">
        <f>IF(startday=1,INDEX(weekDayNames,5),INDEX(weekDayNames,6))</f>
        <v>Th</v>
      </c>
      <c r="O37" s="30" t="str">
        <f>IF(startday=1,INDEX(weekDayNames,6),INDEX(weekDayNames,7))</f>
        <v>F</v>
      </c>
      <c r="P37" s="31" t="str">
        <f>IF(startday=1,INDEX(weekDayNames,7),INDEX(weekDayNames,1))</f>
        <v>Sa</v>
      </c>
      <c r="Q37" s="32"/>
      <c r="R37" s="29" t="str">
        <f>IF(startday=1,INDEX(weekDayNames,1),INDEX(weekDayNames,2))</f>
        <v>Su</v>
      </c>
      <c r="S37" s="30" t="str">
        <f>IF(startday=1,INDEX(weekDayNames,2),INDEX(weekDayNames,3))</f>
        <v>M</v>
      </c>
      <c r="T37" s="30" t="str">
        <f>IF(startday=1,INDEX(weekDayNames,3),INDEX(weekDayNames,4))</f>
        <v>Tu</v>
      </c>
      <c r="U37" s="30" t="str">
        <f>IF(startday=1,INDEX(weekDayNames,4),INDEX(weekDayNames,5))</f>
        <v>W</v>
      </c>
      <c r="V37" s="30" t="str">
        <f>IF(startday=1,INDEX(weekDayNames,5),INDEX(weekDayNames,6))</f>
        <v>Th</v>
      </c>
      <c r="W37" s="30" t="str">
        <f>IF(startday=1,INDEX(weekDayNames,6),INDEX(weekDayNames,7))</f>
        <v>F</v>
      </c>
      <c r="X37" s="31" t="str">
        <f>IF(startday=1,INDEX(weekDayNames,7),INDEX(weekDayNames,1))</f>
        <v>Sa</v>
      </c>
      <c r="Y37" s="105"/>
      <c r="Z37" s="105"/>
      <c r="AA37" s="105"/>
      <c r="AB37" s="105"/>
      <c r="AC37" s="105"/>
      <c r="AD37" s="105"/>
      <c r="AE37" s="105"/>
      <c r="AF37" s="105"/>
      <c r="AG37" s="105"/>
      <c r="AH37" s="33"/>
      <c r="AI37" s="53"/>
      <c r="AJ37" s="57"/>
      <c r="AK37" s="58" t="s">
        <v>67</v>
      </c>
      <c r="AL37" s="35"/>
      <c r="AM37" s="105"/>
      <c r="AN37" s="144"/>
      <c r="AO37" s="144"/>
      <c r="AP37" s="144"/>
    </row>
    <row r="38" spans="2:42" ht="13.5" thickBot="1" x14ac:dyDescent="0.25">
      <c r="B38" s="41" t="str">
        <f t="array" ref="B38:H43">IF(MONTH(B36)&lt;&gt;MONTH(B36-WEEKDAY(B36,startday)+(WeekNo-1)*7+WeekDay),"",B36-WEEKDAY(B36,startday)+(WeekNo-1)*7+WeekDay)</f>
        <v/>
      </c>
      <c r="C38" s="85" t="str">
        <v/>
      </c>
      <c r="D38" s="85" t="str">
        <v/>
      </c>
      <c r="E38" s="83" t="str">
        <v/>
      </c>
      <c r="F38" s="56" t="str">
        <v/>
      </c>
      <c r="G38" s="84">
        <v>43952</v>
      </c>
      <c r="H38" s="36">
        <v>43953</v>
      </c>
      <c r="I38" s="32"/>
      <c r="J38" s="36" t="str">
        <f t="array" ref="J38:P43">IF(MONTH(J36)&lt;&gt;MONTH(J36-WEEKDAY(J36,startday)+(WeekNo-1)*7+WeekDay),"",J36-WEEKDAY(J36,startday)+(WeekNo-1)*7+WeekDay)</f>
        <v/>
      </c>
      <c r="K38" s="49">
        <v>43983</v>
      </c>
      <c r="L38" s="49">
        <v>43984</v>
      </c>
      <c r="M38" s="49">
        <v>43985</v>
      </c>
      <c r="N38" s="49">
        <v>43986</v>
      </c>
      <c r="O38" s="84">
        <v>43987</v>
      </c>
      <c r="P38" s="36">
        <v>43988</v>
      </c>
      <c r="Q38" s="32"/>
      <c r="R38" s="36" t="str">
        <f t="array" ref="R38:X43">IF(MONTH(R36)&lt;&gt;MONTH(R36-WEEKDAY(R36,startday)+(WeekNo-1)*7+WeekDay),"",R36-WEEKDAY(R36,startday)+(WeekNo-1)*7+WeekDay)</f>
        <v/>
      </c>
      <c r="S38" s="85" t="str">
        <v/>
      </c>
      <c r="T38" s="85" t="str">
        <v/>
      </c>
      <c r="U38" s="49">
        <v>44013</v>
      </c>
      <c r="V38" s="56">
        <v>44014</v>
      </c>
      <c r="W38" s="54">
        <v>44015</v>
      </c>
      <c r="X38" s="36">
        <v>44016</v>
      </c>
      <c r="Y38" s="105"/>
      <c r="Z38" s="105"/>
      <c r="AA38" s="105"/>
      <c r="AB38" s="105"/>
      <c r="AC38" s="105"/>
      <c r="AD38" s="105"/>
      <c r="AE38" s="105"/>
      <c r="AF38" s="105"/>
      <c r="AG38" s="105"/>
      <c r="AH38" s="33"/>
      <c r="AI38" s="77" t="s">
        <v>43</v>
      </c>
      <c r="AJ38" s="74"/>
      <c r="AK38" s="74"/>
      <c r="AL38" s="35"/>
      <c r="AM38" s="105"/>
      <c r="AN38" s="144"/>
      <c r="AO38" s="144"/>
      <c r="AP38" s="144"/>
    </row>
    <row r="39" spans="2:42" ht="13.5" thickBot="1" x14ac:dyDescent="0.25">
      <c r="B39" s="41">
        <v>43954</v>
      </c>
      <c r="C39" s="85">
        <v>43955</v>
      </c>
      <c r="D39" s="90">
        <v>43956</v>
      </c>
      <c r="E39" s="83">
        <v>43957</v>
      </c>
      <c r="F39" s="82">
        <v>43958</v>
      </c>
      <c r="G39" s="101">
        <v>43959</v>
      </c>
      <c r="H39" s="36">
        <v>43960</v>
      </c>
      <c r="I39" s="32"/>
      <c r="J39" s="36">
        <v>43989</v>
      </c>
      <c r="K39" s="49">
        <v>43990</v>
      </c>
      <c r="L39" s="49">
        <v>43991</v>
      </c>
      <c r="M39" s="49">
        <v>43992</v>
      </c>
      <c r="N39" s="49">
        <v>43993</v>
      </c>
      <c r="O39" s="84">
        <v>43994</v>
      </c>
      <c r="P39" s="36">
        <v>43995</v>
      </c>
      <c r="Q39" s="32"/>
      <c r="R39" s="36">
        <v>44017</v>
      </c>
      <c r="S39" s="49">
        <v>44018</v>
      </c>
      <c r="T39" s="49">
        <v>44019</v>
      </c>
      <c r="U39" s="49">
        <v>44020</v>
      </c>
      <c r="V39" s="80">
        <v>44021</v>
      </c>
      <c r="W39" s="101">
        <v>44022</v>
      </c>
      <c r="X39" s="36">
        <v>44023</v>
      </c>
      <c r="Y39" s="105"/>
      <c r="Z39" s="105"/>
      <c r="AA39" s="105"/>
      <c r="AB39" s="105"/>
      <c r="AC39" s="105"/>
      <c r="AD39" s="105"/>
      <c r="AE39" s="105"/>
      <c r="AF39" s="105"/>
      <c r="AG39" s="105"/>
      <c r="AH39" s="33"/>
      <c r="AI39" s="53"/>
      <c r="AJ39" s="7"/>
      <c r="AK39" s="58">
        <v>34</v>
      </c>
      <c r="AL39" s="35"/>
      <c r="AM39" s="105"/>
      <c r="AN39" s="144"/>
      <c r="AO39" s="144"/>
      <c r="AP39" s="144"/>
    </row>
    <row r="40" spans="2:42" ht="13.5" thickBot="1" x14ac:dyDescent="0.25">
      <c r="B40" s="41">
        <v>43961</v>
      </c>
      <c r="C40" s="110">
        <v>43962</v>
      </c>
      <c r="D40" s="113">
        <v>43963</v>
      </c>
      <c r="E40" s="101">
        <v>43964</v>
      </c>
      <c r="F40" s="81">
        <v>43965</v>
      </c>
      <c r="G40" s="55">
        <v>43966</v>
      </c>
      <c r="H40" s="36">
        <v>43967</v>
      </c>
      <c r="I40" s="32"/>
      <c r="J40" s="36">
        <v>43996</v>
      </c>
      <c r="K40" s="49">
        <v>43997</v>
      </c>
      <c r="L40" s="49">
        <v>43998</v>
      </c>
      <c r="M40" s="49">
        <v>43999</v>
      </c>
      <c r="N40" s="49">
        <v>44000</v>
      </c>
      <c r="O40" s="84">
        <v>44001</v>
      </c>
      <c r="P40" s="36">
        <v>44002</v>
      </c>
      <c r="Q40" s="32"/>
      <c r="R40" s="36">
        <v>44024</v>
      </c>
      <c r="S40" s="55">
        <v>44025</v>
      </c>
      <c r="T40" s="55">
        <v>44026</v>
      </c>
      <c r="U40" s="55">
        <v>44027</v>
      </c>
      <c r="V40" s="103">
        <v>44028</v>
      </c>
      <c r="W40" s="101">
        <v>44029</v>
      </c>
      <c r="X40" s="36">
        <v>44030</v>
      </c>
      <c r="Y40" s="105"/>
      <c r="Z40" s="105"/>
      <c r="AA40" s="105"/>
      <c r="AB40" s="105"/>
      <c r="AC40" s="105"/>
      <c r="AD40" s="105"/>
      <c r="AE40" s="105"/>
      <c r="AF40" s="105"/>
      <c r="AG40" s="105"/>
      <c r="AH40" s="33"/>
      <c r="AI40" s="75" t="s">
        <v>44</v>
      </c>
      <c r="AJ40" s="76"/>
      <c r="AK40" s="76"/>
      <c r="AL40" s="35"/>
      <c r="AM40" s="105"/>
      <c r="AN40" s="144"/>
      <c r="AO40" s="144"/>
      <c r="AP40" s="144"/>
    </row>
    <row r="41" spans="2:42" ht="13.5" thickBot="1" x14ac:dyDescent="0.25">
      <c r="B41" s="41">
        <v>43968</v>
      </c>
      <c r="C41" s="80">
        <v>43969</v>
      </c>
      <c r="D41" s="102">
        <v>43970</v>
      </c>
      <c r="E41" s="49">
        <v>43971</v>
      </c>
      <c r="F41" s="49">
        <v>43972</v>
      </c>
      <c r="G41" s="84">
        <v>43973</v>
      </c>
      <c r="H41" s="36">
        <v>43974</v>
      </c>
      <c r="I41" s="32"/>
      <c r="J41" s="36">
        <v>44003</v>
      </c>
      <c r="K41" s="49">
        <v>44004</v>
      </c>
      <c r="L41" s="49">
        <v>44005</v>
      </c>
      <c r="M41" s="49">
        <v>44006</v>
      </c>
      <c r="N41" s="49">
        <v>44007</v>
      </c>
      <c r="O41" s="84">
        <v>44008</v>
      </c>
      <c r="P41" s="36">
        <v>44009</v>
      </c>
      <c r="Q41" s="32"/>
      <c r="R41" s="36">
        <v>44031</v>
      </c>
      <c r="S41" s="116">
        <v>44032</v>
      </c>
      <c r="T41" s="116">
        <v>44033</v>
      </c>
      <c r="U41" s="116">
        <v>44034</v>
      </c>
      <c r="V41" s="117">
        <v>44035</v>
      </c>
      <c r="W41" s="116">
        <v>44036</v>
      </c>
      <c r="X41" s="36">
        <v>44037</v>
      </c>
      <c r="Y41" s="105"/>
      <c r="Z41" s="105"/>
      <c r="AA41" s="105"/>
      <c r="AB41" s="105"/>
      <c r="AC41" s="105"/>
      <c r="AD41" s="105"/>
      <c r="AE41" s="105"/>
      <c r="AF41" s="105"/>
      <c r="AG41" s="105"/>
      <c r="AH41" s="33"/>
      <c r="AI41" s="53"/>
      <c r="AJ41" s="7"/>
      <c r="AK41" s="58">
        <v>22</v>
      </c>
      <c r="AL41" s="35"/>
      <c r="AM41" s="105"/>
      <c r="AN41" s="144"/>
      <c r="AO41" s="144"/>
      <c r="AP41" s="144"/>
    </row>
    <row r="42" spans="2:42" x14ac:dyDescent="0.2">
      <c r="B42" s="36">
        <v>43975</v>
      </c>
      <c r="C42" s="89">
        <v>43976</v>
      </c>
      <c r="D42" s="49">
        <v>43977</v>
      </c>
      <c r="E42" s="49">
        <v>43978</v>
      </c>
      <c r="F42" s="49">
        <v>43979</v>
      </c>
      <c r="G42" s="84">
        <v>43980</v>
      </c>
      <c r="H42" s="36">
        <v>43981</v>
      </c>
      <c r="I42" s="32"/>
      <c r="J42" s="36">
        <v>44010</v>
      </c>
      <c r="K42" s="49">
        <v>44011</v>
      </c>
      <c r="L42" s="49">
        <v>44012</v>
      </c>
      <c r="M42" s="49" t="str">
        <v/>
      </c>
      <c r="N42" s="49" t="str">
        <v/>
      </c>
      <c r="O42" s="84" t="str">
        <v/>
      </c>
      <c r="P42" s="36" t="str">
        <v/>
      </c>
      <c r="Q42" s="32"/>
      <c r="R42" s="41">
        <v>44038</v>
      </c>
      <c r="S42" s="116">
        <v>44039</v>
      </c>
      <c r="T42" s="116">
        <v>44040</v>
      </c>
      <c r="U42" s="116">
        <v>44041</v>
      </c>
      <c r="V42" s="116">
        <v>44042</v>
      </c>
      <c r="W42" s="116">
        <v>44043</v>
      </c>
      <c r="X42" s="36" t="str">
        <v/>
      </c>
      <c r="Y42" s="105"/>
      <c r="Z42" s="105"/>
      <c r="AA42" s="105"/>
      <c r="AB42" s="105"/>
      <c r="AC42" s="105"/>
      <c r="AD42" s="105"/>
      <c r="AE42" s="105"/>
      <c r="AF42" s="105"/>
      <c r="AG42" s="105"/>
      <c r="AH42" s="33"/>
      <c r="AI42" s="44"/>
      <c r="AJ42" s="44"/>
      <c r="AK42" s="44"/>
      <c r="AL42" s="35"/>
      <c r="AM42" s="105"/>
      <c r="AN42" s="105"/>
      <c r="AO42" s="105"/>
      <c r="AP42" s="105"/>
    </row>
    <row r="43" spans="2:42" x14ac:dyDescent="0.2">
      <c r="B43" s="36">
        <v>43982</v>
      </c>
      <c r="C43" s="36" t="str">
        <v/>
      </c>
      <c r="D43" s="36" t="str">
        <v/>
      </c>
      <c r="E43" s="36" t="str">
        <v/>
      </c>
      <c r="F43" s="36" t="str">
        <v/>
      </c>
      <c r="G43" s="36" t="str">
        <v/>
      </c>
      <c r="H43" s="36" t="str">
        <v/>
      </c>
      <c r="I43" s="32"/>
      <c r="J43" s="36" t="str">
        <v/>
      </c>
      <c r="K43" s="36" t="str">
        <v/>
      </c>
      <c r="L43" s="36" t="str">
        <v/>
      </c>
      <c r="M43" s="36" t="str">
        <v/>
      </c>
      <c r="N43" s="36" t="str">
        <v/>
      </c>
      <c r="O43" s="36" t="str">
        <v/>
      </c>
      <c r="P43" s="36" t="str">
        <v/>
      </c>
      <c r="Q43" s="32"/>
      <c r="R43" s="36" t="str">
        <v/>
      </c>
      <c r="S43" s="55" t="str">
        <v/>
      </c>
      <c r="T43" s="36" t="str">
        <v/>
      </c>
      <c r="U43" s="36" t="str">
        <v/>
      </c>
      <c r="V43" s="36" t="str">
        <v/>
      </c>
      <c r="W43" s="36" t="str">
        <v/>
      </c>
      <c r="X43" s="36" t="str">
        <v/>
      </c>
      <c r="Y43" s="105"/>
      <c r="Z43" s="105"/>
      <c r="AA43" s="105"/>
      <c r="AB43" s="105"/>
      <c r="AC43" s="105"/>
      <c r="AD43" s="105"/>
      <c r="AE43" s="105"/>
      <c r="AF43" s="105"/>
      <c r="AG43" s="105"/>
      <c r="AH43" s="45"/>
      <c r="AI43" s="46"/>
      <c r="AJ43" s="46"/>
      <c r="AK43" s="46"/>
      <c r="AL43" s="47"/>
      <c r="AM43" s="105"/>
      <c r="AN43" s="105"/>
      <c r="AO43" s="105"/>
      <c r="AP43" s="105"/>
    </row>
    <row r="44" spans="2:42" x14ac:dyDescent="0.2">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24"/>
      <c r="AI44" s="24"/>
      <c r="AJ44" s="24"/>
      <c r="AK44" s="105"/>
      <c r="AL44" s="24"/>
      <c r="AM44" s="105"/>
      <c r="AN44" s="105"/>
      <c r="AO44" s="105"/>
      <c r="AP44" s="105"/>
    </row>
    <row r="45" spans="2:42" x14ac:dyDescent="0.2">
      <c r="B45" s="105"/>
      <c r="C45" s="73"/>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24"/>
      <c r="AI45" s="24"/>
      <c r="AJ45" s="24"/>
      <c r="AK45" s="105"/>
      <c r="AL45" s="24"/>
      <c r="AM45" s="105"/>
      <c r="AN45" s="105"/>
      <c r="AO45" s="105"/>
      <c r="AP45" s="105"/>
    </row>
    <row r="46" spans="2:42" x14ac:dyDescent="0.2">
      <c r="B46" s="105"/>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105"/>
      <c r="AM46" s="105"/>
      <c r="AN46" s="105"/>
      <c r="AO46" s="105"/>
      <c r="AP46" s="105"/>
    </row>
  </sheetData>
  <mergeCells count="21">
    <mergeCell ref="AN36:AP41"/>
    <mergeCell ref="J18:P18"/>
    <mergeCell ref="R18:X18"/>
    <mergeCell ref="AH7:AL8"/>
    <mergeCell ref="J27:P27"/>
    <mergeCell ref="R27:X27"/>
    <mergeCell ref="AI27:AK34"/>
    <mergeCell ref="E4:G4"/>
    <mergeCell ref="M4:O4"/>
    <mergeCell ref="V4:X4"/>
    <mergeCell ref="B27:H27"/>
    <mergeCell ref="B36:H36"/>
    <mergeCell ref="J36:P36"/>
    <mergeCell ref="R36:X36"/>
    <mergeCell ref="B7:AF7"/>
    <mergeCell ref="Z18:AF18"/>
    <mergeCell ref="Z9:AF9"/>
    <mergeCell ref="B18:H18"/>
    <mergeCell ref="J9:X10"/>
    <mergeCell ref="Z27:AF27"/>
    <mergeCell ref="J8:X8"/>
  </mergeCells>
  <phoneticPr fontId="0" type="noConversion"/>
  <conditionalFormatting sqref="Z16:AF16 B20:H25 J20:P25 R20:X25 Z20:AF25 J29:P34 B29:H34 R29:X34 Z29:AF34 J38:P43 R38:X43 B38:H43 Z11:Z15 AF11:AF15">
    <cfRule type="cellIs" dxfId="7" priority="15" stopIfTrue="1" operator="equal">
      <formula>""</formula>
    </cfRule>
    <cfRule type="expression" dxfId="6" priority="16" stopIfTrue="1">
      <formula>OR(WEEKDAY(B11)=1,WEEKDAY(B11)=7)</formula>
    </cfRule>
  </conditionalFormatting>
  <conditionalFormatting sqref="AA11:AE13 AC14:AE14 AE15">
    <cfRule type="cellIs" dxfId="5" priority="5" stopIfTrue="1" operator="equal">
      <formula>""</formula>
    </cfRule>
    <cfRule type="expression" dxfId="4" priority="6" stopIfTrue="1">
      <formula>OR(WEEKDAY(AA11)=1,WEEKDAY(AA11)=7)</formula>
    </cfRule>
  </conditionalFormatting>
  <conditionalFormatting sqref="AA14:AB14">
    <cfRule type="cellIs" dxfId="3" priority="3" stopIfTrue="1" operator="equal">
      <formula>""</formula>
    </cfRule>
    <cfRule type="expression" dxfId="2" priority="4" stopIfTrue="1">
      <formula>OR(WEEKDAY(AA14)=1,WEEKDAY(AA14)=7)</formula>
    </cfRule>
  </conditionalFormatting>
  <conditionalFormatting sqref="AA15:AD15">
    <cfRule type="cellIs" dxfId="1" priority="1" stopIfTrue="1" operator="equal">
      <formula>""</formula>
    </cfRule>
    <cfRule type="expression" dxfId="0" priority="2" stopIfTrue="1">
      <formula>OR(WEEKDAY(AA15)=1,WEEKDAY(AA15)=7)</formula>
    </cfRule>
  </conditionalFormatting>
  <hyperlinks>
    <hyperlink ref="A2" r:id="rId1"/>
  </hyperlinks>
  <printOptions horizontalCentered="1"/>
  <pageMargins left="0.2" right="0.25" top="0.25" bottom="0" header="0.3" footer="0.3"/>
  <pageSetup orientation="landscape" r:id="rId2"/>
  <headerFooter alignWithMargins="0">
    <oddFooter>&amp;L&amp;8&amp;K00-049Calendar Template by Vertex42.com&amp;R&amp;8&amp;K00-049http://www.vertex42.com/calendars/school-calendar.html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showGridLines="0" workbookViewId="0"/>
  </sheetViews>
  <sheetFormatPr defaultColWidth="8.85546875" defaultRowHeight="12.75" x14ac:dyDescent="0.2"/>
  <cols>
    <col min="1" max="1" width="79.28515625" style="1" customWidth="1"/>
  </cols>
  <sheetData>
    <row r="1" spans="1:1" ht="15.75" x14ac:dyDescent="0.25">
      <c r="A1" s="6" t="s">
        <v>45</v>
      </c>
    </row>
    <row r="3" spans="1:1" x14ac:dyDescent="0.2">
      <c r="A3" s="5" t="s">
        <v>46</v>
      </c>
    </row>
    <row r="4" spans="1:1" x14ac:dyDescent="0.2">
      <c r="A4" s="107" t="s">
        <v>47</v>
      </c>
    </row>
    <row r="5" spans="1:1" ht="38.25" x14ac:dyDescent="0.2">
      <c r="A5" s="107" t="s">
        <v>48</v>
      </c>
    </row>
    <row r="7" spans="1:1" ht="51" x14ac:dyDescent="0.2">
      <c r="A7" s="3" t="s">
        <v>49</v>
      </c>
    </row>
    <row r="9" spans="1:1" x14ac:dyDescent="0.2">
      <c r="A9" s="5" t="s">
        <v>50</v>
      </c>
    </row>
    <row r="10" spans="1:1" ht="76.5" x14ac:dyDescent="0.2">
      <c r="A10" s="4" t="s">
        <v>51</v>
      </c>
    </row>
    <row r="12" spans="1:1" x14ac:dyDescent="0.2">
      <c r="A12" s="5" t="s">
        <v>52</v>
      </c>
    </row>
    <row r="13" spans="1:1" ht="25.5" x14ac:dyDescent="0.2">
      <c r="A13" s="107" t="s">
        <v>53</v>
      </c>
    </row>
    <row r="14" spans="1:1" ht="76.5" x14ac:dyDescent="0.2">
      <c r="A14" s="107" t="s">
        <v>54</v>
      </c>
    </row>
    <row r="15" spans="1:1" x14ac:dyDescent="0.2">
      <c r="A15" s="104"/>
    </row>
    <row r="16" spans="1:1" x14ac:dyDescent="0.2">
      <c r="A16" s="104"/>
    </row>
    <row r="17" spans="1:1" x14ac:dyDescent="0.2">
      <c r="A17" s="104"/>
    </row>
    <row r="18" spans="1:1" x14ac:dyDescent="0.2">
      <c r="A18" s="104"/>
    </row>
    <row r="19" spans="1:1" x14ac:dyDescent="0.2">
      <c r="A19" s="104"/>
    </row>
    <row r="20" spans="1:1" x14ac:dyDescent="0.2">
      <c r="A20" s="104"/>
    </row>
    <row r="21" spans="1:1" x14ac:dyDescent="0.2">
      <c r="A21" s="104"/>
    </row>
    <row r="22" spans="1:1" ht="38.25" x14ac:dyDescent="0.2">
      <c r="A22" s="107" t="s">
        <v>55</v>
      </c>
    </row>
    <row r="24" spans="1:1" x14ac:dyDescent="0.2">
      <c r="A24" s="5" t="s">
        <v>56</v>
      </c>
    </row>
    <row r="25" spans="1:1" ht="38.25" x14ac:dyDescent="0.2">
      <c r="A25" s="107" t="s">
        <v>57</v>
      </c>
    </row>
    <row r="27" spans="1:1" x14ac:dyDescent="0.2">
      <c r="A27" s="5" t="s">
        <v>58</v>
      </c>
    </row>
    <row r="28" spans="1:1" ht="89.25" x14ac:dyDescent="0.2">
      <c r="A28" s="2" t="s">
        <v>59</v>
      </c>
    </row>
  </sheetData>
  <phoneticPr fontId="3"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SchoolCalendar</vt:lpstr>
      <vt:lpstr>HELP</vt:lpstr>
      <vt:lpstr>month</vt:lpstr>
      <vt:lpstr>SchoolCalendar!Print_Area</vt:lpstr>
      <vt:lpstr>startday</vt:lpstr>
      <vt:lpstr>year</vt:lpstr>
    </vt:vector>
  </TitlesOfParts>
  <Manager/>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14-Month School Year Calendar Template</dc:title>
  <dc:subject/>
  <dc:creator>Vertex42.com</dc:creator>
  <cp:keywords/>
  <dc:description>(c) 2007-2013 Vertex42 LLC. All Rights Reserved. Free to Print.</dc:description>
  <cp:lastModifiedBy>Josh Wallish</cp:lastModifiedBy>
  <cp:revision/>
  <cp:lastPrinted>2019-02-07T16:12:25Z</cp:lastPrinted>
  <dcterms:created xsi:type="dcterms:W3CDTF">2004-08-16T18:44:14Z</dcterms:created>
  <dcterms:modified xsi:type="dcterms:W3CDTF">2019-06-26T18:04:17Z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2007-2013 Vertex42 LLC</vt:lpwstr>
  </property>
  <property fmtid="{D5CDD505-2E9C-101B-9397-08002B2CF9AE}" pid="3" name="Version">
    <vt:lpwstr>1.2.0</vt:lpwstr>
  </property>
</Properties>
</file>